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แผน\แผนห้าปี(66-70)เพิ่มเติมครั้งที่1\"/>
    </mc:Choice>
  </mc:AlternateContent>
  <xr:revisionPtr revIDLastSave="0" documentId="13_ncr:1_{D5289EDE-42D2-4DB1-96EF-04E8CF0829F4}" xr6:coauthVersionLast="47" xr6:coauthVersionMax="47" xr10:uidLastSave="{00000000-0000-0000-0000-000000000000}"/>
  <bookViews>
    <workbookView xWindow="-120" yWindow="-120" windowWidth="29040" windowHeight="15840" xr2:uid="{F896FD1F-9C50-4E8B-BD91-BDECEEF0D119}"/>
  </bookViews>
  <sheets>
    <sheet name="ผ02" sheetId="1" r:id="rId1"/>
    <sheet name="ผ01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L19" i="2"/>
  <c r="L20" i="2" s="1"/>
  <c r="D20" i="2"/>
  <c r="F20" i="2"/>
  <c r="H20" i="2"/>
  <c r="J20" i="2"/>
  <c r="B20" i="2"/>
  <c r="D15" i="2"/>
  <c r="D21" i="2" s="1"/>
  <c r="F15" i="2"/>
  <c r="F21" i="2" s="1"/>
  <c r="H15" i="2"/>
  <c r="J15" i="2"/>
  <c r="B15" i="2"/>
  <c r="K19" i="2"/>
  <c r="K20" i="2" s="1"/>
  <c r="I19" i="2"/>
  <c r="I20" i="2" s="1"/>
  <c r="G19" i="2"/>
  <c r="G20" i="2" s="1"/>
  <c r="E19" i="2"/>
  <c r="E20" i="2" s="1"/>
  <c r="C19" i="2"/>
  <c r="L12" i="2"/>
  <c r="K12" i="2"/>
  <c r="I12" i="2"/>
  <c r="G12" i="2"/>
  <c r="E12" i="2"/>
  <c r="C12" i="2"/>
  <c r="M12" i="2" s="1"/>
  <c r="L11" i="2"/>
  <c r="K11" i="2"/>
  <c r="I11" i="2"/>
  <c r="G11" i="2"/>
  <c r="E11" i="2"/>
  <c r="C11" i="2"/>
  <c r="M11" i="2" s="1"/>
  <c r="K10" i="2"/>
  <c r="K15" i="2" s="1"/>
  <c r="K21" i="2" s="1"/>
  <c r="I10" i="2"/>
  <c r="I15" i="2" s="1"/>
  <c r="I21" i="2" s="1"/>
  <c r="G10" i="2"/>
  <c r="G15" i="2" s="1"/>
  <c r="E10" i="2"/>
  <c r="L10" i="2"/>
  <c r="C10" i="2"/>
  <c r="M10" i="2" l="1"/>
  <c r="M15" i="2" s="1"/>
  <c r="M21" i="2" s="1"/>
  <c r="C15" i="2"/>
  <c r="B21" i="2"/>
  <c r="L15" i="2"/>
  <c r="L21" i="2" s="1"/>
  <c r="E15" i="2"/>
  <c r="H21" i="2"/>
  <c r="M19" i="2"/>
  <c r="M20" i="2" s="1"/>
  <c r="E21" i="2"/>
  <c r="G21" i="2"/>
  <c r="C20" i="2"/>
  <c r="C21" i="2" s="1"/>
</calcChain>
</file>

<file path=xl/sharedStrings.xml><?xml version="1.0" encoding="utf-8"?>
<sst xmlns="http://schemas.openxmlformats.org/spreadsheetml/2006/main" count="262" uniqueCount="160">
  <si>
    <t>รายละเอียดโครงการพัฒนา</t>
  </si>
  <si>
    <t>แผนพัฒนาท้องถิ่น (พ.ศ.2566-2570) เพิ่มเติม ครั้งที่ 1</t>
  </si>
  <si>
    <t>องค์การบริหารส่วนตำบลวัฒนานคร</t>
  </si>
  <si>
    <t>ยุทธศาสตร์จังหวัดที่ 1 เสริมสร้างกระบวนการเรียนรู้และสภาพแวดล้อมของประชาชนให้สามารถปรับตัวประกอบอาชีพและมีสภาพแวดล้อมและคุณภาพที่ดี</t>
  </si>
  <si>
    <t>2. ยุทธศาสตร์ด้านการพัฒนาประชาชนมีคุณภาพ</t>
  </si>
  <si>
    <t>2.1 แผนงานรักษาความสงบภายใน</t>
  </si>
  <si>
    <t>ที่</t>
  </si>
  <si>
    <t>โครงการ</t>
  </si>
  <si>
    <t>วัตถุประสงค์</t>
  </si>
  <si>
    <t>เป้าหมาย</t>
  </si>
  <si>
    <t>(ผลผลิตโครงการ)</t>
  </si>
  <si>
    <t>งบประมาณ</t>
  </si>
  <si>
    <t>ตัวชี้วัด</t>
  </si>
  <si>
    <t>Kpi</t>
  </si>
  <si>
    <t>ผลที่คาดว่า</t>
  </si>
  <si>
    <t>จะได้รับ</t>
  </si>
  <si>
    <t>ที่มาของ</t>
  </si>
  <si>
    <t>หน่วยงาน</t>
  </si>
  <si>
    <t>รับผิดชอบหลัก</t>
  </si>
  <si>
    <t>แบบ ผ.02</t>
  </si>
  <si>
    <t>เพื่ออำนวยความสะดวกให้แก่</t>
  </si>
  <si>
    <t>ประชาชนในการเดินทางในช่วง</t>
  </si>
  <si>
    <t>เทศกาลปีใหม่ และลดอุบัติเหตุ</t>
  </si>
  <si>
    <t>ทางถนน</t>
  </si>
  <si>
    <t>อุดหนุนคณะกรรมการหมู่บ้าน</t>
  </si>
  <si>
    <t>เพื่อเป็นค่าใช้จ่ายในการตั้งจุดตรวจ/จุดสกัด</t>
  </si>
  <si>
    <t>อำนวยความสะดวกแก่ประชาชนในการ</t>
  </si>
  <si>
    <t>การเกิดอุบัติเหตุ</t>
  </si>
  <si>
    <t>ลดลงร้อยละ 1</t>
  </si>
  <si>
    <t>ประชาชนมีความ</t>
  </si>
  <si>
    <t>ปลอดภัยในการ</t>
  </si>
  <si>
    <t>งานป้องกันฯ</t>
  </si>
  <si>
    <t>เดินทางช่วงเทศกาลปีใหม่ หมู่ที่ 1-14</t>
  </si>
  <si>
    <t>หมู่บ้านละ 2,000 บาท</t>
  </si>
  <si>
    <t xml:space="preserve">เดินทางช่วงเทศกาลสงกรานต์ หมู่ที่ 1-14 </t>
  </si>
  <si>
    <t>เดินทางช่วงเทศกาล</t>
  </si>
  <si>
    <t>ปีใหม่</t>
  </si>
  <si>
    <t>สงกรานต์</t>
  </si>
  <si>
    <t xml:space="preserve">สำนักปลัด </t>
  </si>
  <si>
    <t>ทางถนนช่วงเทศกาลปีใหม่</t>
  </si>
  <si>
    <t>ป้องกันและลดอุบัติเหตุ</t>
  </si>
  <si>
    <t>ทางถนนช่วงเทศกาล</t>
  </si>
  <si>
    <t>เทศกาลสงกรานต์ และลด</t>
  </si>
  <si>
    <t>อุบัติเหตุทางถนน</t>
  </si>
  <si>
    <t xml:space="preserve">อุดหนุนคณะกรรมการหมู่บ้าน </t>
  </si>
  <si>
    <t>5. ยุทธศาสตร์ด้านการพัฒนาการบริหารจัดการ</t>
  </si>
  <si>
    <t>ยุทธศาสตร์จังหวัดที่ 4 การเพิ่มประสิทธิภาพระบบโครงสร้างพื้นฐานการส่งเสริมการลงทุนการค้าการลงทุน พัฒนาเศรษฐกิจ การบริหารจัดการด้านสังคมและสิ่งแวดล้อม เพื่อรองรับการพัฒนา</t>
  </si>
  <si>
    <t>5.1 แผนงานสร้างความเข้มแข็งของชุมชน</t>
  </si>
  <si>
    <t>ส่งเสริมการมีส่วนร่วม</t>
  </si>
  <si>
    <t>การปลูกจิตสำนึกต่อต้านการทุจริต ฯลฯ</t>
  </si>
  <si>
    <t xml:space="preserve"> -ส่งเสริมและสนับสนุนโครงการ/กิจกรรม</t>
  </si>
  <si>
    <t>ตามแผนปฏิบัติการป้องกันการทุจริตของ</t>
  </si>
  <si>
    <t>องค์การบริหารส่วนตำบลวัฒนานคร และ</t>
  </si>
  <si>
    <t xml:space="preserve"> -ส่งเสริมกิจกรรมตามนโยบายรัฐบาล</t>
  </si>
  <si>
    <t>หนังสือสั่งการจังหวัด อำเภอที่เกี่ยวข้อง</t>
  </si>
  <si>
    <t>จำนวนประชาชน</t>
  </si>
  <si>
    <t>ประชาชนมี</t>
  </si>
  <si>
    <t>ที่ร่วมกิจกรรม</t>
  </si>
  <si>
    <t>ที่เพิ่มขึ้น</t>
  </si>
  <si>
    <t>ตามนโยบาย</t>
  </si>
  <si>
    <t>เพื่อช่วยเหลือให้คำปรึกษา</t>
  </si>
  <si>
    <t>ไกล่เกลียแก่ประชาชนที่</t>
  </si>
  <si>
    <t>ได้รับความเดือดร้อน</t>
  </si>
  <si>
    <t>ส่งเสริมกิจกรรม</t>
  </si>
  <si>
    <t>เพื่อให้จิตอาสาได้ร่วมทำ</t>
  </si>
  <si>
    <t>จิตอาสาเราทำความดี</t>
  </si>
  <si>
    <t>กิจกรรมบำเพ็ญประโยชน์</t>
  </si>
  <si>
    <t>ด้วยหัวใจ</t>
  </si>
  <si>
    <t>สาธารณะ</t>
  </si>
  <si>
    <t>สนับสนุนการดำเนินงานศูนย์ยุติธรรมตำบล</t>
  </si>
  <si>
    <t>เพื่อช่วยเหลือประชาชน</t>
  </si>
  <si>
    <t>สนับสนุนการจัดกิจกรรมจิตอาสาเราทำ</t>
  </si>
  <si>
    <t xml:space="preserve">ความดีด้วยหัวใจ หรือการเข้าร่วมกิจกรรม </t>
  </si>
  <si>
    <t>กับหน่วยงานอื่น ๆ ที่เกี่ยวข้อง</t>
  </si>
  <si>
    <t>ประชาชน</t>
  </si>
  <si>
    <t>อย่างน้อยปีละ1 ครั้ง</t>
  </si>
  <si>
    <t>จิตอาสา</t>
  </si>
  <si>
    <t>ร่วมกิจกรรม</t>
  </si>
  <si>
    <t>ปีละ 1 ครั้ง</t>
  </si>
  <si>
    <t>ประชาชนได้รับการ</t>
  </si>
  <si>
    <t>ช่วยเหลือ ไกล่เกลัย</t>
  </si>
  <si>
    <t>ข้อพิพาท</t>
  </si>
  <si>
    <t>ของประชาชนในการ</t>
  </si>
  <si>
    <t>ป้องกันและต่อต้านการ</t>
  </si>
  <si>
    <t>ทุจริต</t>
  </si>
  <si>
    <t>เพื่อส่งเสริมให้ประชาชนมี</t>
  </si>
  <si>
    <t>ส่วนร่วมในการป้องกันและ</t>
  </si>
  <si>
    <t>ต่อต้านการทุจริต</t>
  </si>
  <si>
    <t>ส่วนร่วมในการ</t>
  </si>
  <si>
    <t>ตามแผน</t>
  </si>
  <si>
    <t>ปปช.</t>
  </si>
  <si>
    <t>พลังงานแบบครบวงจร</t>
  </si>
  <si>
    <t>ในชุมชน</t>
  </si>
  <si>
    <t>ส่งเสริมการจัดการด้าน</t>
  </si>
  <si>
    <t>เพื่อส่งเสริมให้ประชาชนใช้</t>
  </si>
  <si>
    <t>พลังงานทดแทน</t>
  </si>
  <si>
    <t xml:space="preserve">ด้านพลังงานให้แก่กลุ่มเกษตรกรต่าง ๆ </t>
  </si>
  <si>
    <t xml:space="preserve"> -เสนอโครงการขอรับการสนับสนุนงบประมาณ</t>
  </si>
  <si>
    <t>พลังงานชุมชนให้แก่ประชาชนในพื้นที่</t>
  </si>
  <si>
    <t>ลดภาระค่าใช้จ่าย</t>
  </si>
  <si>
    <t>ส่งเสริมศูนย์ยุติธรรมตำบล</t>
  </si>
  <si>
    <t>จากหน่วยงานต่าง ๆ เช่น เครื่องสูบน้ำ</t>
  </si>
  <si>
    <t>พลังงานแสงอาทิตย์ เตาอบพลังงาน</t>
  </si>
  <si>
    <t>แสงอาทิตย์ ฯลฯ</t>
  </si>
  <si>
    <t xml:space="preserve"> -กิจกรรมส่งเสริมความรู้ด้านการบริหารจัดการ</t>
  </si>
  <si>
    <t xml:space="preserve">                                                                                             องค์การบริหารส่วนตำบลวัฒนานคร</t>
  </si>
  <si>
    <t xml:space="preserve">                                                                                              องค์การบริหารส่วนตำบลวัฒนานคร</t>
  </si>
  <si>
    <t>2.2 แผนงานสร้างความเข้มแข็งของชุมชน</t>
  </si>
  <si>
    <t>2.3 แผนงานสาธารณสุข</t>
  </si>
  <si>
    <t>โครงการส่งเสริมและสนับสนุนกิจกรรมด้าน</t>
  </si>
  <si>
    <t>เพื่อดำเนินโครงการด้าน</t>
  </si>
  <si>
    <t>สาธารณสุขตามแนวทางพระราชดำริ</t>
  </si>
  <si>
    <t>โครงการอบรมหมอหมู่บ้านในพระราชประสงค์/</t>
  </si>
  <si>
    <t>โครงการสืบสานประราชปณิธานสมเด็จย่า ต้านภัย</t>
  </si>
  <si>
    <t>มะเร็งเต้านม/โครงการควบคุมโรคขาดสารไอโอดีน</t>
  </si>
  <si>
    <t>/การปรับปรุงภาวะโภชนาการและสุขภาพเด็ก/</t>
  </si>
  <si>
    <t>การส่งเสริมโภชนาการและสุขภาพอนามัยแม่และ</t>
  </si>
  <si>
    <t>เด็ก/การควบคุมโรคหนอนพยาธิ/การควบคุมโรค</t>
  </si>
  <si>
    <t>มาลาเรีย/การพัฒนาระบบสุขาภิบาลในโรงเรียน</t>
  </si>
  <si>
    <t>และชุมชน/โครงการตรวจสุขภาพเคลื่อนที่/</t>
  </si>
  <si>
    <t>โครงการช่วยลดการติดเอดส์จากแม่สู่ลูก/โครงการ</t>
  </si>
  <si>
    <t xml:space="preserve">รณรงค์และแก้ไขปัญหายาเสพติด to be </t>
  </si>
  <si>
    <t>numberone (ศูนย์เพื่อนใจวัยรุ่นในชุมชน/</t>
  </si>
  <si>
    <t>หมู่บ้าน)/โครงการสัตว์ปลอดโรคคนปลอดภัยจาก</t>
  </si>
  <si>
    <t>โรคพิษสุนัขบ้า/หรือโครงการตามพระราชดำริด้าน</t>
  </si>
  <si>
    <t>สาธารณสุขอื่นๆ</t>
  </si>
  <si>
    <t xml:space="preserve">จำนวน 14 </t>
  </si>
  <si>
    <t>หมู่บ้าน</t>
  </si>
  <si>
    <t xml:space="preserve"> ได้รับบริการ</t>
  </si>
  <si>
    <t>ด้านสาธารณสุข</t>
  </si>
  <si>
    <t>อย่างทั่วถึง</t>
  </si>
  <si>
    <t>เพิ่มมากขึ้น</t>
  </si>
  <si>
    <t>งานส่งเสริมฯ</t>
  </si>
  <si>
    <t>อุดหนุนคณะกรรมการหมู่บ้านเพื่อเป็น</t>
  </si>
  <si>
    <t>ค่าใช้จ่ายโครงการส่งเสริมและสนับสนุน</t>
  </si>
  <si>
    <t>กิจกรรมด้านสาธารณสุขตามพระราชดำริ</t>
  </si>
  <si>
    <t>หมู่บ้านละ 20,000 บาท</t>
  </si>
  <si>
    <t xml:space="preserve">สาธารณสุขตามพระราชดำริอัน เช่น   </t>
  </si>
  <si>
    <t>กองทุน</t>
  </si>
  <si>
    <t>พลังงานฯ</t>
  </si>
  <si>
    <t>ตามพระราชดำริ</t>
  </si>
  <si>
    <t>2.บัญชีโครงการพัฒนาท้องถิ่น</t>
  </si>
  <si>
    <t>บัญชีสรุปโครงการพัฒนา</t>
  </si>
  <si>
    <t>ยุทธศาตร์</t>
  </si>
  <si>
    <t>รวม  5  ปี</t>
  </si>
  <si>
    <t>จำนวน</t>
  </si>
  <si>
    <t>(บาท)</t>
  </si>
  <si>
    <t>ปี  2566</t>
  </si>
  <si>
    <t>ปี  2567</t>
  </si>
  <si>
    <t>ปี  2568</t>
  </si>
  <si>
    <t>ปี  2569</t>
  </si>
  <si>
    <t>ปี  2570</t>
  </si>
  <si>
    <t>รวม</t>
  </si>
  <si>
    <t>รวมทั้งสิ้น</t>
  </si>
  <si>
    <t>2. ยุทธศาสตร์ด้านการพัฒนาประชาชน</t>
  </si>
  <si>
    <t>มีคุณภาพ</t>
  </si>
  <si>
    <t>5. ยุทธศาสตร์ด้านการพัฒนาการบริหาร</t>
  </si>
  <si>
    <t>จัดการ</t>
  </si>
  <si>
    <t>แผนพัฒนาท้องถิ่นห้าปี (พ.ศ.2566-2570) เพิ่มเติมครั้งที่ 1/2566</t>
  </si>
  <si>
    <t>แผนพัฒนาท้องถิ่น (พ.ศ.2566-2570) เพิ่มเติม ครั้งที่ 1/2566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</si>
</sst>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4"/>
      <color theme="1"/>
      <name val="TH SarabunIT๙"/>
      <family val="2"/>
    </font>
    <font>
      <sz val="14"/>
      <name val="TH SarabunIT๙"/>
      <family val="2"/>
    </font>
    <font>
      <sz val="16"/>
      <name val="TH SarabunIT๙"/>
      <family val="2"/>
    </font>
    <font>
      <sz val="12"/>
      <name val="TH SarabunIT๙"/>
      <family val="2"/>
    </font>
    <font>
      <b/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/>
    <xf numFmtId="0" fontId="4" fillId="0" borderId="2" xfId="0" applyFont="1" applyBorder="1"/>
    <xf numFmtId="187" fontId="4" fillId="0" borderId="7" xfId="1" applyNumberFormat="1" applyFont="1" applyBorder="1"/>
    <xf numFmtId="187" fontId="4" fillId="0" borderId="2" xfId="1" applyNumberFormat="1" applyFont="1" applyBorder="1"/>
    <xf numFmtId="0" fontId="4" fillId="0" borderId="3" xfId="0" applyFont="1" applyBorder="1"/>
    <xf numFmtId="0" fontId="4" fillId="0" borderId="9" xfId="0" applyFont="1" applyBorder="1"/>
    <xf numFmtId="0" fontId="4" fillId="0" borderId="0" xfId="0" applyFont="1"/>
    <xf numFmtId="0" fontId="4" fillId="0" borderId="6" xfId="0" applyFont="1" applyBorder="1"/>
    <xf numFmtId="0" fontId="4" fillId="0" borderId="8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9" xfId="0" applyFont="1" applyBorder="1" applyAlignment="1">
      <alignment horizontal="center"/>
    </xf>
    <xf numFmtId="0" fontId="5" fillId="0" borderId="7" xfId="0" applyFont="1" applyBorder="1" applyAlignment="1">
      <alignment shrinkToFit="1"/>
    </xf>
    <xf numFmtId="0" fontId="5" fillId="0" borderId="9" xfId="0" applyFont="1" applyBorder="1" applyAlignment="1">
      <alignment shrinkToFit="1"/>
    </xf>
    <xf numFmtId="0" fontId="5" fillId="0" borderId="8" xfId="0" applyFont="1" applyBorder="1" applyAlignment="1">
      <alignment shrinkToFit="1"/>
    </xf>
    <xf numFmtId="187" fontId="5" fillId="0" borderId="7" xfId="1" applyNumberFormat="1" applyFont="1" applyBorder="1" applyAlignment="1">
      <alignment horizontal="center" shrinkToFit="1"/>
    </xf>
    <xf numFmtId="0" fontId="5" fillId="0" borderId="7" xfId="0" applyFont="1" applyBorder="1" applyAlignment="1">
      <alignment horizontal="center" shrinkToFit="1"/>
    </xf>
    <xf numFmtId="187" fontId="5" fillId="0" borderId="9" xfId="1" applyNumberFormat="1" applyFont="1" applyBorder="1" applyAlignment="1">
      <alignment horizontal="center" shrinkToFit="1"/>
    </xf>
    <xf numFmtId="0" fontId="5" fillId="0" borderId="9" xfId="0" applyFont="1" applyBorder="1" applyAlignment="1">
      <alignment horizontal="center" shrinkToFit="1"/>
    </xf>
    <xf numFmtId="187" fontId="4" fillId="0" borderId="9" xfId="1" applyNumberFormat="1" applyFont="1" applyBorder="1"/>
    <xf numFmtId="0" fontId="2" fillId="0" borderId="9" xfId="0" applyFont="1" applyBorder="1"/>
    <xf numFmtId="0" fontId="2" fillId="0" borderId="8" xfId="0" applyFont="1" applyBorder="1"/>
    <xf numFmtId="49" fontId="5" fillId="0" borderId="7" xfId="0" applyNumberFormat="1" applyFont="1" applyBorder="1" applyAlignment="1">
      <alignment shrinkToFit="1"/>
    </xf>
    <xf numFmtId="49" fontId="5" fillId="0" borderId="9" xfId="0" applyNumberFormat="1" applyFont="1" applyBorder="1" applyAlignment="1">
      <alignment shrinkToFit="1"/>
    </xf>
    <xf numFmtId="49" fontId="5" fillId="0" borderId="8" xfId="0" applyNumberFormat="1" applyFont="1" applyBorder="1" applyAlignment="1">
      <alignment shrinkToFit="1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3" fillId="0" borderId="0" xfId="0" applyFont="1" applyAlignment="1">
      <alignment horizontal="left"/>
    </xf>
    <xf numFmtId="187" fontId="2" fillId="0" borderId="9" xfId="1" applyNumberFormat="1" applyFont="1" applyBorder="1"/>
    <xf numFmtId="187" fontId="2" fillId="0" borderId="7" xfId="1" applyNumberFormat="1" applyFont="1" applyBorder="1"/>
    <xf numFmtId="0" fontId="4" fillId="0" borderId="0" xfId="0" applyFont="1" applyAlignment="1">
      <alignment horizontal="center"/>
    </xf>
    <xf numFmtId="0" fontId="5" fillId="0" borderId="7" xfId="0" applyFont="1" applyBorder="1" applyAlignment="1">
      <alignment horizontal="left" shrinkToFit="1"/>
    </xf>
    <xf numFmtId="187" fontId="4" fillId="0" borderId="0" xfId="1" applyNumberFormat="1" applyFont="1" applyBorder="1" applyAlignment="1">
      <alignment horizontal="center"/>
    </xf>
    <xf numFmtId="0" fontId="6" fillId="0" borderId="9" xfId="0" applyFont="1" applyBorder="1" applyAlignment="1">
      <alignment shrinkToFit="1"/>
    </xf>
    <xf numFmtId="187" fontId="5" fillId="0" borderId="9" xfId="1" applyNumberFormat="1" applyFont="1" applyFill="1" applyBorder="1" applyAlignment="1">
      <alignment horizontal="left" shrinkToFit="1"/>
    </xf>
    <xf numFmtId="0" fontId="7" fillId="0" borderId="7" xfId="0" applyFont="1" applyBorder="1"/>
    <xf numFmtId="187" fontId="7" fillId="0" borderId="9" xfId="1" applyNumberFormat="1" applyFont="1" applyFill="1" applyBorder="1" applyAlignment="1">
      <alignment horizontal="center" shrinkToFit="1"/>
    </xf>
    <xf numFmtId="0" fontId="6" fillId="0" borderId="7" xfId="0" applyFont="1" applyBorder="1" applyAlignment="1">
      <alignment shrinkToFit="1"/>
    </xf>
    <xf numFmtId="0" fontId="5" fillId="0" borderId="7" xfId="0" applyFont="1" applyBorder="1" applyAlignment="1">
      <alignment vertical="center" wrapText="1"/>
    </xf>
    <xf numFmtId="187" fontId="4" fillId="0" borderId="7" xfId="1" applyNumberFormat="1" applyFont="1" applyBorder="1" applyAlignment="1">
      <alignment horizontal="center"/>
    </xf>
    <xf numFmtId="187" fontId="5" fillId="0" borderId="7" xfId="1" applyNumberFormat="1" applyFont="1" applyFill="1" applyBorder="1" applyAlignment="1">
      <alignment horizontal="left" shrinkToFit="1"/>
    </xf>
    <xf numFmtId="0" fontId="5" fillId="0" borderId="8" xfId="0" applyFont="1" applyBorder="1" applyAlignment="1">
      <alignment horizontal="center" shrinkToFit="1"/>
    </xf>
    <xf numFmtId="0" fontId="6" fillId="0" borderId="8" xfId="0" applyFont="1" applyBorder="1" applyAlignment="1">
      <alignment shrinkToFit="1"/>
    </xf>
    <xf numFmtId="49" fontId="5" fillId="0" borderId="0" xfId="0" applyNumberFormat="1" applyFont="1" applyAlignment="1">
      <alignment shrinkToFit="1"/>
    </xf>
    <xf numFmtId="0" fontId="8" fillId="0" borderId="0" xfId="0" applyFont="1"/>
    <xf numFmtId="0" fontId="6" fillId="0" borderId="0" xfId="0" applyFont="1"/>
    <xf numFmtId="0" fontId="8" fillId="0" borderId="7" xfId="0" applyFont="1" applyBorder="1" applyAlignment="1">
      <alignment horizontal="center"/>
    </xf>
    <xf numFmtId="0" fontId="6" fillId="0" borderId="9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0" fontId="6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 shrinkToFit="1"/>
    </xf>
    <xf numFmtId="3" fontId="8" fillId="0" borderId="1" xfId="0" applyNumberFormat="1" applyFont="1" applyBorder="1" applyAlignment="1">
      <alignment shrinkToFit="1"/>
    </xf>
    <xf numFmtId="187" fontId="3" fillId="0" borderId="0" xfId="1" applyNumberFormat="1" applyFont="1" applyAlignment="1">
      <alignment horizontal="left"/>
    </xf>
    <xf numFmtId="187" fontId="4" fillId="0" borderId="10" xfId="1" applyNumberFormat="1" applyFont="1" applyBorder="1" applyAlignment="1">
      <alignment horizontal="center"/>
    </xf>
    <xf numFmtId="187" fontId="4" fillId="0" borderId="4" xfId="1" applyNumberFormat="1" applyFont="1" applyBorder="1" applyAlignment="1">
      <alignment horizontal="center"/>
    </xf>
    <xf numFmtId="187" fontId="4" fillId="0" borderId="1" xfId="1" applyNumberFormat="1" applyFont="1" applyBorder="1" applyAlignment="1">
      <alignment horizontal="center"/>
    </xf>
    <xf numFmtId="187" fontId="4" fillId="0" borderId="0" xfId="1" applyNumberFormat="1" applyFont="1"/>
    <xf numFmtId="187" fontId="4" fillId="0" borderId="8" xfId="1" applyNumberFormat="1" applyFont="1" applyBorder="1"/>
    <xf numFmtId="187" fontId="4" fillId="0" borderId="4" xfId="1" applyNumberFormat="1" applyFont="1" applyBorder="1"/>
    <xf numFmtId="187" fontId="2" fillId="0" borderId="8" xfId="1" applyNumberFormat="1" applyFont="1" applyBorder="1"/>
    <xf numFmtId="187" fontId="2" fillId="0" borderId="0" xfId="1" applyNumberFormat="1" applyFont="1" applyBorder="1"/>
    <xf numFmtId="187" fontId="4" fillId="0" borderId="9" xfId="1" applyNumberFormat="1" applyFont="1" applyBorder="1" applyAlignment="1">
      <alignment horizontal="center"/>
    </xf>
    <xf numFmtId="187" fontId="4" fillId="0" borderId="8" xfId="1" applyNumberFormat="1" applyFont="1" applyBorder="1" applyAlignment="1">
      <alignment horizontal="center"/>
    </xf>
    <xf numFmtId="187" fontId="2" fillId="0" borderId="0" xfId="1" applyNumberFormat="1" applyFont="1"/>
    <xf numFmtId="187" fontId="4" fillId="0" borderId="10" xfId="1" applyNumberFormat="1" applyFont="1" applyBorder="1" applyAlignment="1">
      <alignment horizontal="center"/>
    </xf>
    <xf numFmtId="187" fontId="4" fillId="0" borderId="11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257175</xdr:colOff>
      <xdr:row>0</xdr:row>
      <xdr:rowOff>66675</xdr:rowOff>
    </xdr:from>
    <xdr:to>
      <xdr:col>12</xdr:col>
      <xdr:colOff>638175</xdr:colOff>
      <xdr:row>1</xdr:row>
      <xdr:rowOff>190500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56F56595-8961-4CC5-9C69-5FD655087E4A}"/>
            </a:ext>
          </a:extLst>
        </xdr:cNvPr>
        <xdr:cNvSpPr/>
      </xdr:nvSpPr>
      <xdr:spPr>
        <a:xfrm>
          <a:off x="9744075" y="323850"/>
          <a:ext cx="990600" cy="38100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14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 ผ. 01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DBA35-CC66-4467-A8AA-332ADD0D1DA4}">
  <dimension ref="A1:M118"/>
  <sheetViews>
    <sheetView tabSelected="1" topLeftCell="A25" zoomScaleNormal="100" workbookViewId="0">
      <selection activeCell="A34" sqref="A34:K34"/>
    </sheetView>
  </sheetViews>
  <sheetFormatPr defaultRowHeight="20.25" x14ac:dyDescent="0.3"/>
  <cols>
    <col min="1" max="1" width="3" style="36" customWidth="1"/>
    <col min="2" max="2" width="17.625" style="1" customWidth="1"/>
    <col min="3" max="3" width="20.375" style="1" bestFit="1" customWidth="1"/>
    <col min="4" max="4" width="28" style="1" bestFit="1" customWidth="1"/>
    <col min="5" max="5" width="12.25" style="76" bestFit="1" customWidth="1"/>
    <col min="6" max="9" width="10.5" style="76" bestFit="1" customWidth="1"/>
    <col min="10" max="10" width="10.875" style="1" bestFit="1" customWidth="1"/>
    <col min="11" max="11" width="13.375" style="1" bestFit="1" customWidth="1"/>
    <col min="12" max="12" width="9" style="1" bestFit="1" customWidth="1"/>
    <col min="13" max="13" width="10.125" style="1" bestFit="1" customWidth="1"/>
    <col min="14" max="16384" width="9" style="1"/>
  </cols>
  <sheetData>
    <row r="1" spans="1:13" x14ac:dyDescent="0.3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M1" s="2" t="s">
        <v>19</v>
      </c>
    </row>
    <row r="2" spans="1:13" x14ac:dyDescent="0.3">
      <c r="A2" s="79" t="s">
        <v>159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3" x14ac:dyDescent="0.3">
      <c r="A3" s="39" t="s">
        <v>105</v>
      </c>
      <c r="B3" s="39"/>
      <c r="C3" s="39"/>
      <c r="D3" s="39"/>
      <c r="E3" s="65"/>
      <c r="F3" s="65"/>
      <c r="G3" s="65"/>
      <c r="H3" s="65"/>
      <c r="I3" s="65"/>
      <c r="J3" s="39"/>
      <c r="K3" s="39"/>
      <c r="L3" s="39"/>
      <c r="M3" s="39"/>
    </row>
    <row r="4" spans="1:13" x14ac:dyDescent="0.3">
      <c r="A4" s="80" t="s">
        <v>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x14ac:dyDescent="0.3">
      <c r="A5" s="80" t="s">
        <v>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x14ac:dyDescent="0.3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x14ac:dyDescent="0.3">
      <c r="A7" s="3" t="s">
        <v>6</v>
      </c>
      <c r="B7" s="3" t="s">
        <v>7</v>
      </c>
      <c r="C7" s="4" t="s">
        <v>8</v>
      </c>
      <c r="D7" s="3" t="s">
        <v>9</v>
      </c>
      <c r="E7" s="77" t="s">
        <v>11</v>
      </c>
      <c r="F7" s="78"/>
      <c r="G7" s="78"/>
      <c r="H7" s="78"/>
      <c r="I7" s="78"/>
      <c r="J7" s="3" t="s">
        <v>12</v>
      </c>
      <c r="K7" s="4" t="s">
        <v>14</v>
      </c>
      <c r="L7" s="3" t="s">
        <v>16</v>
      </c>
      <c r="M7" s="5" t="s">
        <v>17</v>
      </c>
    </row>
    <row r="8" spans="1:13" x14ac:dyDescent="0.3">
      <c r="A8" s="6"/>
      <c r="B8" s="6"/>
      <c r="C8" s="7"/>
      <c r="D8" s="6" t="s">
        <v>10</v>
      </c>
      <c r="E8" s="67">
        <v>2566</v>
      </c>
      <c r="F8" s="66">
        <v>2567</v>
      </c>
      <c r="G8" s="68">
        <v>2568</v>
      </c>
      <c r="H8" s="68">
        <v>2569</v>
      </c>
      <c r="I8" s="67">
        <v>2570</v>
      </c>
      <c r="J8" s="6" t="s">
        <v>13</v>
      </c>
      <c r="K8" s="7" t="s">
        <v>15</v>
      </c>
      <c r="L8" s="6" t="s">
        <v>7</v>
      </c>
      <c r="M8" s="8" t="s">
        <v>18</v>
      </c>
    </row>
    <row r="9" spans="1:13" x14ac:dyDescent="0.3">
      <c r="A9" s="3">
        <v>1</v>
      </c>
      <c r="B9" s="9" t="s">
        <v>40</v>
      </c>
      <c r="C9" s="10" t="s">
        <v>20</v>
      </c>
      <c r="D9" s="9" t="s">
        <v>44</v>
      </c>
      <c r="E9" s="11">
        <v>28000</v>
      </c>
      <c r="F9" s="12">
        <v>28000</v>
      </c>
      <c r="G9" s="11">
        <v>28000</v>
      </c>
      <c r="H9" s="11">
        <v>28000</v>
      </c>
      <c r="I9" s="11">
        <v>28000</v>
      </c>
      <c r="J9" s="9" t="s">
        <v>27</v>
      </c>
      <c r="K9" s="10" t="s">
        <v>29</v>
      </c>
      <c r="L9" s="9" t="s">
        <v>31</v>
      </c>
      <c r="M9" s="13" t="s">
        <v>38</v>
      </c>
    </row>
    <row r="10" spans="1:13" x14ac:dyDescent="0.3">
      <c r="A10" s="20"/>
      <c r="B10" s="14" t="s">
        <v>39</v>
      </c>
      <c r="C10" s="15" t="s">
        <v>21</v>
      </c>
      <c r="D10" s="14" t="s">
        <v>25</v>
      </c>
      <c r="E10" s="28"/>
      <c r="F10" s="69"/>
      <c r="G10" s="28"/>
      <c r="H10" s="28"/>
      <c r="I10" s="28"/>
      <c r="J10" s="14" t="s">
        <v>28</v>
      </c>
      <c r="K10" s="15" t="s">
        <v>30</v>
      </c>
      <c r="L10" s="14"/>
      <c r="M10" s="16" t="s">
        <v>31</v>
      </c>
    </row>
    <row r="11" spans="1:13" x14ac:dyDescent="0.3">
      <c r="A11" s="20"/>
      <c r="B11" s="14"/>
      <c r="C11" s="15" t="s">
        <v>22</v>
      </c>
      <c r="D11" s="14" t="s">
        <v>26</v>
      </c>
      <c r="E11" s="28"/>
      <c r="F11" s="69"/>
      <c r="G11" s="28"/>
      <c r="H11" s="28"/>
      <c r="I11" s="28"/>
      <c r="J11" s="14"/>
      <c r="K11" s="15" t="s">
        <v>35</v>
      </c>
      <c r="L11" s="14"/>
      <c r="M11" s="16"/>
    </row>
    <row r="12" spans="1:13" x14ac:dyDescent="0.3">
      <c r="A12" s="20"/>
      <c r="B12" s="14"/>
      <c r="C12" s="15" t="s">
        <v>23</v>
      </c>
      <c r="D12" s="14" t="s">
        <v>32</v>
      </c>
      <c r="E12" s="28"/>
      <c r="F12" s="69"/>
      <c r="G12" s="28"/>
      <c r="H12" s="28"/>
      <c r="I12" s="28"/>
      <c r="J12" s="14"/>
      <c r="K12" s="15" t="s">
        <v>36</v>
      </c>
      <c r="L12" s="14"/>
      <c r="M12" s="16"/>
    </row>
    <row r="13" spans="1:13" x14ac:dyDescent="0.3">
      <c r="A13" s="6"/>
      <c r="B13" s="17"/>
      <c r="C13" s="18"/>
      <c r="D13" s="17" t="s">
        <v>33</v>
      </c>
      <c r="E13" s="70"/>
      <c r="F13" s="71"/>
      <c r="G13" s="70"/>
      <c r="H13" s="70"/>
      <c r="I13" s="70"/>
      <c r="J13" s="17"/>
      <c r="K13" s="18"/>
      <c r="L13" s="17"/>
      <c r="M13" s="19"/>
    </row>
    <row r="14" spans="1:13" x14ac:dyDescent="0.3">
      <c r="A14" s="20">
        <v>2</v>
      </c>
      <c r="B14" s="9" t="s">
        <v>40</v>
      </c>
      <c r="C14" s="10" t="s">
        <v>20</v>
      </c>
      <c r="D14" s="9" t="s">
        <v>24</v>
      </c>
      <c r="E14" s="11">
        <v>28000</v>
      </c>
      <c r="F14" s="12">
        <v>28000</v>
      </c>
      <c r="G14" s="11">
        <v>28000</v>
      </c>
      <c r="H14" s="11">
        <v>28000</v>
      </c>
      <c r="I14" s="11">
        <v>28000</v>
      </c>
      <c r="J14" s="9" t="s">
        <v>27</v>
      </c>
      <c r="K14" s="10" t="s">
        <v>29</v>
      </c>
      <c r="L14" s="9" t="s">
        <v>31</v>
      </c>
      <c r="M14" s="13" t="s">
        <v>38</v>
      </c>
    </row>
    <row r="15" spans="1:13" x14ac:dyDescent="0.3">
      <c r="A15" s="20"/>
      <c r="B15" s="14" t="s">
        <v>41</v>
      </c>
      <c r="C15" s="15" t="s">
        <v>21</v>
      </c>
      <c r="D15" s="14" t="s">
        <v>25</v>
      </c>
      <c r="E15" s="28"/>
      <c r="F15" s="69"/>
      <c r="G15" s="28"/>
      <c r="H15" s="28"/>
      <c r="I15" s="28"/>
      <c r="J15" s="14" t="s">
        <v>28</v>
      </c>
      <c r="K15" s="15" t="s">
        <v>30</v>
      </c>
      <c r="L15" s="14"/>
      <c r="M15" s="16" t="s">
        <v>31</v>
      </c>
    </row>
    <row r="16" spans="1:13" x14ac:dyDescent="0.3">
      <c r="A16" s="20"/>
      <c r="B16" s="14" t="s">
        <v>37</v>
      </c>
      <c r="C16" s="15" t="s">
        <v>42</v>
      </c>
      <c r="D16" s="14" t="s">
        <v>26</v>
      </c>
      <c r="E16" s="28"/>
      <c r="F16" s="69"/>
      <c r="G16" s="28"/>
      <c r="H16" s="28"/>
      <c r="I16" s="28"/>
      <c r="J16" s="14"/>
      <c r="K16" s="15" t="s">
        <v>35</v>
      </c>
      <c r="L16" s="14"/>
      <c r="M16" s="16"/>
    </row>
    <row r="17" spans="1:13" x14ac:dyDescent="0.3">
      <c r="A17" s="20"/>
      <c r="B17" s="14"/>
      <c r="C17" s="15" t="s">
        <v>43</v>
      </c>
      <c r="D17" s="14" t="s">
        <v>34</v>
      </c>
      <c r="E17" s="28"/>
      <c r="F17" s="69"/>
      <c r="G17" s="28"/>
      <c r="H17" s="28"/>
      <c r="I17" s="28"/>
      <c r="J17" s="14"/>
      <c r="K17" s="15" t="s">
        <v>37</v>
      </c>
      <c r="L17" s="14"/>
      <c r="M17" s="16"/>
    </row>
    <row r="18" spans="1:13" x14ac:dyDescent="0.3">
      <c r="A18" s="20"/>
      <c r="B18" s="14"/>
      <c r="C18" s="15"/>
      <c r="D18" s="14" t="s">
        <v>33</v>
      </c>
      <c r="E18" s="28"/>
      <c r="F18" s="69"/>
      <c r="G18" s="28"/>
      <c r="H18" s="28"/>
      <c r="I18" s="28"/>
      <c r="J18" s="14"/>
      <c r="K18" s="15"/>
      <c r="L18" s="14"/>
      <c r="M18" s="16"/>
    </row>
    <row r="19" spans="1:13" x14ac:dyDescent="0.3">
      <c r="A19" s="20"/>
      <c r="B19" s="14"/>
      <c r="C19" s="15"/>
      <c r="D19" s="14"/>
      <c r="E19" s="28"/>
      <c r="F19" s="69"/>
      <c r="G19" s="28"/>
      <c r="H19" s="28"/>
      <c r="I19" s="28"/>
      <c r="J19" s="14"/>
      <c r="K19" s="15"/>
      <c r="L19" s="14"/>
      <c r="M19" s="16"/>
    </row>
    <row r="20" spans="1:13" x14ac:dyDescent="0.3">
      <c r="A20" s="6"/>
      <c r="B20" s="17"/>
      <c r="C20" s="18"/>
      <c r="D20" s="17"/>
      <c r="E20" s="70"/>
      <c r="F20" s="71"/>
      <c r="G20" s="70"/>
      <c r="H20" s="70"/>
      <c r="I20" s="70"/>
      <c r="J20" s="17"/>
      <c r="K20" s="18"/>
      <c r="L20" s="17"/>
      <c r="M20" s="19"/>
    </row>
    <row r="32" spans="1:13" x14ac:dyDescent="0.3">
      <c r="A32" s="82">
        <v>3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</row>
    <row r="33" spans="1:13" x14ac:dyDescent="0.3">
      <c r="A33" s="79" t="s">
        <v>0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M33" s="2" t="s">
        <v>19</v>
      </c>
    </row>
    <row r="34" spans="1:13" x14ac:dyDescent="0.3">
      <c r="A34" s="79" t="s">
        <v>1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1:13" x14ac:dyDescent="0.3">
      <c r="A35" s="39" t="s">
        <v>106</v>
      </c>
      <c r="B35" s="39"/>
      <c r="C35" s="39"/>
      <c r="D35" s="39"/>
      <c r="E35" s="65"/>
      <c r="F35" s="65"/>
      <c r="G35" s="65"/>
      <c r="H35" s="65"/>
      <c r="I35" s="65"/>
      <c r="J35" s="39"/>
      <c r="K35" s="39"/>
      <c r="L35" s="39"/>
      <c r="M35" s="39"/>
    </row>
    <row r="36" spans="1:13" x14ac:dyDescent="0.3">
      <c r="A36" s="80" t="s">
        <v>3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</row>
    <row r="37" spans="1:13" x14ac:dyDescent="0.3">
      <c r="A37" s="80" t="s">
        <v>4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x14ac:dyDescent="0.3">
      <c r="A38" s="81" t="s">
        <v>107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3" x14ac:dyDescent="0.3">
      <c r="A39" s="3" t="s">
        <v>6</v>
      </c>
      <c r="B39" s="3" t="s">
        <v>7</v>
      </c>
      <c r="C39" s="4" t="s">
        <v>8</v>
      </c>
      <c r="D39" s="3" t="s">
        <v>9</v>
      </c>
      <c r="E39" s="77" t="s">
        <v>11</v>
      </c>
      <c r="F39" s="78"/>
      <c r="G39" s="78"/>
      <c r="H39" s="78"/>
      <c r="I39" s="78"/>
      <c r="J39" s="3" t="s">
        <v>12</v>
      </c>
      <c r="K39" s="4" t="s">
        <v>14</v>
      </c>
      <c r="L39" s="3" t="s">
        <v>16</v>
      </c>
      <c r="M39" s="5" t="s">
        <v>17</v>
      </c>
    </row>
    <row r="40" spans="1:13" x14ac:dyDescent="0.3">
      <c r="A40" s="6"/>
      <c r="B40" s="6"/>
      <c r="C40" s="7"/>
      <c r="D40" s="6" t="s">
        <v>10</v>
      </c>
      <c r="E40" s="67">
        <v>2566</v>
      </c>
      <c r="F40" s="66">
        <v>2567</v>
      </c>
      <c r="G40" s="68">
        <v>2568</v>
      </c>
      <c r="H40" s="68">
        <v>2569</v>
      </c>
      <c r="I40" s="67">
        <v>2570</v>
      </c>
      <c r="J40" s="6" t="s">
        <v>13</v>
      </c>
      <c r="K40" s="7" t="s">
        <v>15</v>
      </c>
      <c r="L40" s="6" t="s">
        <v>7</v>
      </c>
      <c r="M40" s="8" t="s">
        <v>18</v>
      </c>
    </row>
    <row r="41" spans="1:13" x14ac:dyDescent="0.3">
      <c r="A41" s="37">
        <v>1</v>
      </c>
      <c r="B41" s="38" t="s">
        <v>93</v>
      </c>
      <c r="C41" s="31" t="s">
        <v>94</v>
      </c>
      <c r="D41" s="31" t="s">
        <v>97</v>
      </c>
      <c r="E41" s="41">
        <v>1000000</v>
      </c>
      <c r="F41" s="41">
        <v>200000</v>
      </c>
      <c r="G41" s="41">
        <v>100000</v>
      </c>
      <c r="H41" s="41">
        <v>100000</v>
      </c>
      <c r="I41" s="41">
        <v>100000</v>
      </c>
      <c r="J41" s="25" t="s">
        <v>78</v>
      </c>
      <c r="K41" s="31" t="s">
        <v>99</v>
      </c>
      <c r="L41" s="25" t="s">
        <v>138</v>
      </c>
      <c r="M41" s="3" t="s">
        <v>38</v>
      </c>
    </row>
    <row r="42" spans="1:13" x14ac:dyDescent="0.3">
      <c r="A42" s="34"/>
      <c r="B42" s="29" t="s">
        <v>91</v>
      </c>
      <c r="C42" s="32" t="s">
        <v>95</v>
      </c>
      <c r="D42" s="32" t="s">
        <v>96</v>
      </c>
      <c r="E42" s="40"/>
      <c r="F42" s="40"/>
      <c r="G42" s="40"/>
      <c r="H42" s="40"/>
      <c r="I42" s="40"/>
      <c r="J42" s="27"/>
      <c r="K42" s="32"/>
      <c r="L42" s="32" t="s">
        <v>139</v>
      </c>
      <c r="M42" s="29"/>
    </row>
    <row r="43" spans="1:13" x14ac:dyDescent="0.3">
      <c r="A43" s="34"/>
      <c r="B43" s="29" t="s">
        <v>92</v>
      </c>
      <c r="C43" s="32"/>
      <c r="D43" s="32" t="s">
        <v>101</v>
      </c>
      <c r="E43" s="40"/>
      <c r="F43" s="40"/>
      <c r="G43" s="40"/>
      <c r="H43" s="40"/>
      <c r="I43" s="40"/>
      <c r="J43" s="32"/>
      <c r="K43" s="29"/>
      <c r="L43" s="32"/>
      <c r="M43" s="29"/>
    </row>
    <row r="44" spans="1:13" x14ac:dyDescent="0.3">
      <c r="A44" s="34"/>
      <c r="B44" s="29"/>
      <c r="C44" s="32"/>
      <c r="D44" s="32" t="s">
        <v>102</v>
      </c>
      <c r="E44" s="40"/>
      <c r="F44" s="40"/>
      <c r="G44" s="40"/>
      <c r="H44" s="40"/>
      <c r="I44" s="40"/>
      <c r="J44" s="32"/>
      <c r="K44" s="29"/>
      <c r="L44" s="32"/>
      <c r="M44" s="29"/>
    </row>
    <row r="45" spans="1:13" x14ac:dyDescent="0.3">
      <c r="A45" s="34"/>
      <c r="B45" s="29"/>
      <c r="C45" s="32"/>
      <c r="D45" s="32" t="s">
        <v>103</v>
      </c>
      <c r="E45" s="40"/>
      <c r="F45" s="40"/>
      <c r="G45" s="40"/>
      <c r="H45" s="40"/>
      <c r="I45" s="40"/>
      <c r="J45" s="32"/>
      <c r="K45" s="29"/>
      <c r="L45" s="32"/>
      <c r="M45" s="29"/>
    </row>
    <row r="46" spans="1:13" x14ac:dyDescent="0.3">
      <c r="A46" s="34"/>
      <c r="B46" s="29"/>
      <c r="C46" s="32"/>
      <c r="D46" s="32" t="s">
        <v>104</v>
      </c>
      <c r="E46" s="40"/>
      <c r="F46" s="40"/>
      <c r="G46" s="40"/>
      <c r="H46" s="40"/>
      <c r="I46" s="40"/>
      <c r="J46" s="32"/>
      <c r="K46" s="29"/>
      <c r="L46" s="32"/>
      <c r="M46" s="29"/>
    </row>
    <row r="47" spans="1:13" x14ac:dyDescent="0.3">
      <c r="A47" s="35"/>
      <c r="B47" s="30"/>
      <c r="C47" s="33"/>
      <c r="D47" s="33" t="s">
        <v>98</v>
      </c>
      <c r="E47" s="72"/>
      <c r="F47" s="72"/>
      <c r="G47" s="72"/>
      <c r="H47" s="72"/>
      <c r="I47" s="72"/>
      <c r="J47" s="33"/>
      <c r="K47" s="30"/>
      <c r="L47" s="33"/>
      <c r="M47" s="30"/>
    </row>
    <row r="48" spans="1:13" x14ac:dyDescent="0.3">
      <c r="C48" s="55"/>
      <c r="D48" s="55"/>
      <c r="E48" s="73"/>
      <c r="F48" s="73"/>
      <c r="G48" s="73"/>
      <c r="H48" s="73"/>
      <c r="I48" s="73"/>
      <c r="J48" s="55"/>
      <c r="L48" s="55"/>
    </row>
    <row r="49" spans="3:12" x14ac:dyDescent="0.3">
      <c r="C49" s="55"/>
      <c r="D49" s="55"/>
      <c r="E49" s="73"/>
      <c r="F49" s="73"/>
      <c r="G49" s="73"/>
      <c r="H49" s="73"/>
      <c r="I49" s="73"/>
      <c r="J49" s="55"/>
      <c r="L49" s="55"/>
    </row>
    <row r="50" spans="3:12" x14ac:dyDescent="0.3">
      <c r="C50" s="55"/>
      <c r="D50" s="55"/>
      <c r="E50" s="73"/>
      <c r="F50" s="73"/>
      <c r="G50" s="73"/>
      <c r="H50" s="73"/>
      <c r="I50" s="73"/>
      <c r="J50" s="55"/>
      <c r="L50" s="55"/>
    </row>
    <row r="51" spans="3:12" x14ac:dyDescent="0.3">
      <c r="C51" s="55"/>
      <c r="D51" s="55"/>
      <c r="E51" s="73"/>
      <c r="F51" s="73"/>
      <c r="G51" s="73"/>
      <c r="H51" s="73"/>
      <c r="I51" s="73"/>
      <c r="J51" s="55"/>
      <c r="L51" s="55"/>
    </row>
    <row r="52" spans="3:12" x14ac:dyDescent="0.3">
      <c r="C52" s="55"/>
      <c r="D52" s="55"/>
      <c r="E52" s="73"/>
      <c r="F52" s="73"/>
      <c r="G52" s="73"/>
      <c r="H52" s="73"/>
      <c r="I52" s="73"/>
      <c r="J52" s="55"/>
      <c r="L52" s="55"/>
    </row>
    <row r="53" spans="3:12" x14ac:dyDescent="0.3">
      <c r="C53" s="55"/>
      <c r="D53" s="55"/>
      <c r="E53" s="73"/>
      <c r="F53" s="73"/>
      <c r="G53" s="73"/>
      <c r="H53" s="73"/>
      <c r="I53" s="73"/>
      <c r="J53" s="55"/>
      <c r="L53" s="55"/>
    </row>
    <row r="54" spans="3:12" x14ac:dyDescent="0.3">
      <c r="C54" s="55"/>
      <c r="D54" s="55"/>
      <c r="E54" s="73"/>
      <c r="F54" s="73"/>
      <c r="G54" s="73"/>
      <c r="H54" s="73"/>
      <c r="I54" s="73"/>
      <c r="J54" s="55"/>
      <c r="L54" s="55"/>
    </row>
    <row r="55" spans="3:12" x14ac:dyDescent="0.3">
      <c r="C55" s="55"/>
      <c r="D55" s="55"/>
      <c r="E55" s="73"/>
      <c r="F55" s="73"/>
      <c r="G55" s="73"/>
      <c r="H55" s="73"/>
      <c r="I55" s="73"/>
      <c r="J55" s="55"/>
      <c r="L55" s="55"/>
    </row>
    <row r="56" spans="3:12" x14ac:dyDescent="0.3">
      <c r="C56" s="55"/>
      <c r="D56" s="55"/>
      <c r="E56" s="73"/>
      <c r="F56" s="73"/>
      <c r="G56" s="73"/>
      <c r="H56" s="73"/>
      <c r="I56" s="73"/>
      <c r="J56" s="55"/>
      <c r="L56" s="55"/>
    </row>
    <row r="57" spans="3:12" x14ac:dyDescent="0.3">
      <c r="C57" s="55"/>
      <c r="D57" s="55"/>
      <c r="E57" s="73"/>
      <c r="F57" s="73"/>
      <c r="G57" s="73"/>
      <c r="H57" s="73"/>
      <c r="I57" s="73"/>
      <c r="J57" s="55"/>
      <c r="L57" s="55"/>
    </row>
    <row r="58" spans="3:12" x14ac:dyDescent="0.3">
      <c r="C58" s="55"/>
      <c r="D58" s="55"/>
      <c r="E58" s="73"/>
      <c r="F58" s="73"/>
      <c r="G58" s="73"/>
      <c r="H58" s="73"/>
      <c r="I58" s="73"/>
      <c r="J58" s="55"/>
      <c r="L58" s="55"/>
    </row>
    <row r="59" spans="3:12" x14ac:dyDescent="0.3">
      <c r="C59" s="55"/>
      <c r="D59" s="55"/>
      <c r="E59" s="73"/>
      <c r="F59" s="73"/>
      <c r="G59" s="73"/>
      <c r="H59" s="73"/>
      <c r="I59" s="73"/>
      <c r="J59" s="55"/>
      <c r="L59" s="55"/>
    </row>
    <row r="60" spans="3:12" x14ac:dyDescent="0.3">
      <c r="C60" s="55"/>
      <c r="D60" s="55"/>
      <c r="E60" s="73"/>
      <c r="F60" s="73"/>
      <c r="G60" s="73"/>
      <c r="H60" s="73"/>
      <c r="I60" s="73"/>
      <c r="J60" s="55"/>
      <c r="L60" s="55"/>
    </row>
    <row r="61" spans="3:12" x14ac:dyDescent="0.3">
      <c r="C61" s="55"/>
      <c r="D61" s="55"/>
      <c r="E61" s="73"/>
      <c r="F61" s="73"/>
      <c r="G61" s="73"/>
      <c r="H61" s="73"/>
      <c r="I61" s="73"/>
      <c r="J61" s="55"/>
      <c r="L61" s="55"/>
    </row>
    <row r="62" spans="3:12" x14ac:dyDescent="0.3">
      <c r="C62" s="55"/>
      <c r="D62" s="55"/>
      <c r="E62" s="73"/>
      <c r="F62" s="73"/>
      <c r="G62" s="73"/>
      <c r="H62" s="73"/>
      <c r="I62" s="73"/>
      <c r="J62" s="55"/>
      <c r="L62" s="55"/>
    </row>
    <row r="63" spans="3:12" x14ac:dyDescent="0.3">
      <c r="C63" s="55"/>
      <c r="D63" s="55"/>
      <c r="E63" s="73"/>
      <c r="F63" s="73"/>
      <c r="G63" s="73"/>
      <c r="H63" s="73"/>
      <c r="I63" s="73"/>
      <c r="J63" s="55"/>
      <c r="L63" s="55"/>
    </row>
    <row r="64" spans="3:12" x14ac:dyDescent="0.3">
      <c r="C64" s="55"/>
      <c r="D64" s="55"/>
      <c r="E64" s="73"/>
      <c r="F64" s="73"/>
      <c r="G64" s="73"/>
      <c r="H64" s="73"/>
      <c r="I64" s="73"/>
      <c r="J64" s="55"/>
      <c r="L64" s="55"/>
    </row>
    <row r="65" spans="1:13" x14ac:dyDescent="0.3">
      <c r="B65" s="82">
        <v>4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</row>
    <row r="66" spans="1:13" x14ac:dyDescent="0.3">
      <c r="A66" s="81" t="s">
        <v>108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1:13" x14ac:dyDescent="0.3">
      <c r="A67" s="3" t="s">
        <v>6</v>
      </c>
      <c r="B67" s="3" t="s">
        <v>7</v>
      </c>
      <c r="C67" s="4" t="s">
        <v>8</v>
      </c>
      <c r="D67" s="3" t="s">
        <v>9</v>
      </c>
      <c r="E67" s="77" t="s">
        <v>11</v>
      </c>
      <c r="F67" s="78"/>
      <c r="G67" s="78"/>
      <c r="H67" s="78"/>
      <c r="I67" s="78"/>
      <c r="J67" s="3" t="s">
        <v>12</v>
      </c>
      <c r="K67" s="4" t="s">
        <v>14</v>
      </c>
      <c r="L67" s="3" t="s">
        <v>16</v>
      </c>
      <c r="M67" s="5" t="s">
        <v>17</v>
      </c>
    </row>
    <row r="68" spans="1:13" x14ac:dyDescent="0.3">
      <c r="A68" s="6"/>
      <c r="B68" s="6"/>
      <c r="C68" s="7"/>
      <c r="D68" s="6" t="s">
        <v>10</v>
      </c>
      <c r="E68" s="67">
        <v>2566</v>
      </c>
      <c r="F68" s="66">
        <v>2567</v>
      </c>
      <c r="G68" s="68">
        <v>2568</v>
      </c>
      <c r="H68" s="68">
        <v>2569</v>
      </c>
      <c r="I68" s="67">
        <v>2570</v>
      </c>
      <c r="J68" s="6" t="s">
        <v>13</v>
      </c>
      <c r="K68" s="7" t="s">
        <v>15</v>
      </c>
      <c r="L68" s="6" t="s">
        <v>7</v>
      </c>
      <c r="M68" s="8" t="s">
        <v>18</v>
      </c>
    </row>
    <row r="69" spans="1:13" x14ac:dyDescent="0.3">
      <c r="A69" s="25">
        <v>1</v>
      </c>
      <c r="B69" s="49" t="s">
        <v>109</v>
      </c>
      <c r="C69" s="50" t="s">
        <v>110</v>
      </c>
      <c r="D69" s="43" t="s">
        <v>133</v>
      </c>
      <c r="E69" s="51">
        <v>280000</v>
      </c>
      <c r="F69" s="51">
        <v>280000</v>
      </c>
      <c r="G69" s="51">
        <v>280000</v>
      </c>
      <c r="H69" s="51">
        <v>280000</v>
      </c>
      <c r="I69" s="51">
        <v>280000</v>
      </c>
      <c r="J69" s="52" t="s">
        <v>126</v>
      </c>
      <c r="K69" s="47" t="s">
        <v>74</v>
      </c>
      <c r="L69" s="25" t="s">
        <v>140</v>
      </c>
      <c r="M69" s="3" t="s">
        <v>38</v>
      </c>
    </row>
    <row r="70" spans="1:13" x14ac:dyDescent="0.3">
      <c r="A70" s="27"/>
      <c r="B70" s="45" t="s">
        <v>137</v>
      </c>
      <c r="C70" s="22" t="s">
        <v>111</v>
      </c>
      <c r="D70" s="22" t="s">
        <v>134</v>
      </c>
      <c r="E70" s="74"/>
      <c r="F70" s="74"/>
      <c r="G70" s="74"/>
      <c r="H70" s="74"/>
      <c r="I70" s="74"/>
      <c r="J70" s="46" t="s">
        <v>127</v>
      </c>
      <c r="K70" s="22" t="s">
        <v>128</v>
      </c>
      <c r="L70" s="20"/>
      <c r="M70" s="20" t="s">
        <v>132</v>
      </c>
    </row>
    <row r="71" spans="1:13" x14ac:dyDescent="0.3">
      <c r="A71" s="27"/>
      <c r="B71" s="45" t="s">
        <v>112</v>
      </c>
      <c r="C71" s="22"/>
      <c r="D71" s="22" t="s">
        <v>135</v>
      </c>
      <c r="E71" s="74"/>
      <c r="F71" s="74"/>
      <c r="G71" s="74"/>
      <c r="H71" s="74"/>
      <c r="I71" s="74"/>
      <c r="J71" s="48"/>
      <c r="K71" s="22" t="s">
        <v>129</v>
      </c>
      <c r="L71" s="20"/>
      <c r="M71" s="20"/>
    </row>
    <row r="72" spans="1:13" x14ac:dyDescent="0.3">
      <c r="A72" s="27"/>
      <c r="B72" s="45" t="s">
        <v>113</v>
      </c>
      <c r="C72" s="22"/>
      <c r="D72" s="22" t="s">
        <v>136</v>
      </c>
      <c r="E72" s="74"/>
      <c r="F72" s="74"/>
      <c r="G72" s="74"/>
      <c r="H72" s="74"/>
      <c r="I72" s="74"/>
      <c r="J72" s="48"/>
      <c r="K72" s="22" t="s">
        <v>130</v>
      </c>
      <c r="L72" s="20"/>
      <c r="M72" s="20"/>
    </row>
    <row r="73" spans="1:13" x14ac:dyDescent="0.3">
      <c r="A73" s="27"/>
      <c r="B73" s="45" t="s">
        <v>114</v>
      </c>
      <c r="C73" s="22"/>
      <c r="D73" s="22"/>
      <c r="E73" s="74"/>
      <c r="F73" s="74"/>
      <c r="G73" s="74"/>
      <c r="H73" s="74"/>
      <c r="I73" s="74"/>
      <c r="J73" s="48"/>
      <c r="K73" s="22" t="s">
        <v>131</v>
      </c>
      <c r="L73" s="20"/>
      <c r="M73" s="20"/>
    </row>
    <row r="74" spans="1:13" x14ac:dyDescent="0.3">
      <c r="A74" s="27"/>
      <c r="B74" s="45" t="s">
        <v>115</v>
      </c>
      <c r="C74" s="22"/>
      <c r="E74" s="74"/>
      <c r="F74" s="74"/>
      <c r="G74" s="74"/>
      <c r="H74" s="74"/>
      <c r="I74" s="74"/>
      <c r="J74" s="20"/>
      <c r="K74" s="20"/>
      <c r="L74" s="20"/>
      <c r="M74" s="20"/>
    </row>
    <row r="75" spans="1:13" x14ac:dyDescent="0.3">
      <c r="A75" s="27"/>
      <c r="B75" s="45" t="s">
        <v>116</v>
      </c>
      <c r="C75" s="22"/>
      <c r="D75" s="22"/>
      <c r="E75" s="74"/>
      <c r="F75" s="74"/>
      <c r="G75" s="74"/>
      <c r="H75" s="74"/>
      <c r="I75" s="74"/>
      <c r="J75" s="20"/>
      <c r="K75" s="20"/>
      <c r="L75" s="20"/>
      <c r="M75" s="20"/>
    </row>
    <row r="76" spans="1:13" x14ac:dyDescent="0.3">
      <c r="A76" s="27"/>
      <c r="B76" s="45" t="s">
        <v>117</v>
      </c>
      <c r="C76" s="22"/>
      <c r="D76" s="22"/>
      <c r="E76" s="74"/>
      <c r="F76" s="74"/>
      <c r="G76" s="74"/>
      <c r="H76" s="74"/>
      <c r="I76" s="74"/>
      <c r="J76" s="20"/>
      <c r="K76" s="20"/>
      <c r="L76" s="20"/>
      <c r="M76" s="20"/>
    </row>
    <row r="77" spans="1:13" x14ac:dyDescent="0.3">
      <c r="A77" s="27"/>
      <c r="B77" s="45" t="s">
        <v>118</v>
      </c>
      <c r="C77" s="22"/>
      <c r="D77" s="22"/>
      <c r="E77" s="74"/>
      <c r="F77" s="74"/>
      <c r="G77" s="74"/>
      <c r="H77" s="74"/>
      <c r="I77" s="74"/>
      <c r="J77" s="20"/>
      <c r="K77" s="20"/>
      <c r="L77" s="20"/>
      <c r="M77" s="20"/>
    </row>
    <row r="78" spans="1:13" x14ac:dyDescent="0.3">
      <c r="A78" s="27"/>
      <c r="B78" s="45" t="s">
        <v>119</v>
      </c>
      <c r="C78" s="22"/>
      <c r="D78" s="22"/>
      <c r="E78" s="74"/>
      <c r="F78" s="74"/>
      <c r="G78" s="74"/>
      <c r="H78" s="74"/>
      <c r="I78" s="74"/>
      <c r="J78" s="20"/>
      <c r="K78" s="20"/>
      <c r="L78" s="20"/>
      <c r="M78" s="20"/>
    </row>
    <row r="79" spans="1:13" x14ac:dyDescent="0.3">
      <c r="A79" s="27"/>
      <c r="B79" s="45" t="s">
        <v>120</v>
      </c>
      <c r="C79" s="22"/>
      <c r="D79" s="22"/>
      <c r="E79" s="74"/>
      <c r="F79" s="74"/>
      <c r="G79" s="74"/>
      <c r="H79" s="74"/>
      <c r="I79" s="74"/>
      <c r="J79" s="20"/>
      <c r="K79" s="20"/>
      <c r="L79" s="20"/>
      <c r="M79" s="20"/>
    </row>
    <row r="80" spans="1:13" x14ac:dyDescent="0.3">
      <c r="A80" s="27"/>
      <c r="B80" s="45" t="s">
        <v>121</v>
      </c>
      <c r="C80" s="22"/>
      <c r="D80" s="22"/>
      <c r="E80" s="74"/>
      <c r="F80" s="74"/>
      <c r="G80" s="74"/>
      <c r="H80" s="74"/>
      <c r="I80" s="74"/>
      <c r="J80" s="20"/>
      <c r="K80" s="20"/>
      <c r="L80" s="20"/>
      <c r="M80" s="20"/>
    </row>
    <row r="81" spans="1:13" x14ac:dyDescent="0.3">
      <c r="A81" s="27"/>
      <c r="B81" s="45" t="s">
        <v>122</v>
      </c>
      <c r="C81" s="22"/>
      <c r="D81" s="22"/>
      <c r="E81" s="74"/>
      <c r="F81" s="74"/>
      <c r="G81" s="74"/>
      <c r="H81" s="74"/>
      <c r="I81" s="74"/>
      <c r="J81" s="20"/>
      <c r="K81" s="20"/>
      <c r="L81" s="20"/>
      <c r="M81" s="20"/>
    </row>
    <row r="82" spans="1:13" x14ac:dyDescent="0.3">
      <c r="A82" s="27"/>
      <c r="B82" s="45" t="s">
        <v>123</v>
      </c>
      <c r="C82" s="22"/>
      <c r="D82" s="22"/>
      <c r="E82" s="74"/>
      <c r="F82" s="74"/>
      <c r="G82" s="74"/>
      <c r="H82" s="74"/>
      <c r="I82" s="74"/>
      <c r="J82" s="20"/>
      <c r="K82" s="20"/>
      <c r="L82" s="20"/>
      <c r="M82" s="20"/>
    </row>
    <row r="83" spans="1:13" x14ac:dyDescent="0.3">
      <c r="A83" s="27"/>
      <c r="B83" s="45" t="s">
        <v>124</v>
      </c>
      <c r="C83" s="22"/>
      <c r="D83" s="22"/>
      <c r="E83" s="74"/>
      <c r="F83" s="74"/>
      <c r="G83" s="74"/>
      <c r="H83" s="74"/>
      <c r="I83" s="74"/>
      <c r="J83" s="20"/>
      <c r="K83" s="20"/>
      <c r="L83" s="20"/>
      <c r="M83" s="20"/>
    </row>
    <row r="84" spans="1:13" x14ac:dyDescent="0.3">
      <c r="A84" s="53"/>
      <c r="B84" s="54" t="s">
        <v>125</v>
      </c>
      <c r="C84" s="23"/>
      <c r="D84" s="23"/>
      <c r="E84" s="75"/>
      <c r="F84" s="75"/>
      <c r="G84" s="75"/>
      <c r="H84" s="75"/>
      <c r="I84" s="75"/>
      <c r="J84" s="6"/>
      <c r="K84" s="6"/>
      <c r="L84" s="6"/>
      <c r="M84" s="6"/>
    </row>
    <row r="85" spans="1:13" x14ac:dyDescent="0.3">
      <c r="A85" s="42"/>
      <c r="B85" s="42"/>
      <c r="C85" s="42"/>
      <c r="D85" s="42"/>
      <c r="E85" s="44"/>
      <c r="F85" s="44"/>
      <c r="G85" s="44"/>
      <c r="H85" s="44"/>
      <c r="I85" s="44"/>
      <c r="J85" s="42"/>
      <c r="K85" s="42"/>
      <c r="L85" s="42"/>
      <c r="M85" s="42"/>
    </row>
    <row r="96" spans="1:13" x14ac:dyDescent="0.3">
      <c r="A96" s="82">
        <v>5</v>
      </c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</row>
    <row r="97" spans="1:13" x14ac:dyDescent="0.3">
      <c r="A97" s="79" t="s">
        <v>0</v>
      </c>
      <c r="B97" s="79"/>
      <c r="C97" s="79"/>
      <c r="D97" s="79"/>
      <c r="E97" s="79"/>
      <c r="F97" s="79"/>
      <c r="G97" s="79"/>
      <c r="H97" s="79"/>
      <c r="I97" s="79"/>
      <c r="J97" s="79"/>
      <c r="K97" s="79"/>
      <c r="M97" s="2" t="s">
        <v>19</v>
      </c>
    </row>
    <row r="98" spans="1:13" x14ac:dyDescent="0.3">
      <c r="A98" s="79" t="s">
        <v>1</v>
      </c>
      <c r="B98" s="79"/>
      <c r="C98" s="79"/>
      <c r="D98" s="79"/>
      <c r="E98" s="79"/>
      <c r="F98" s="79"/>
      <c r="G98" s="79"/>
      <c r="H98" s="79"/>
      <c r="I98" s="79"/>
      <c r="J98" s="79"/>
      <c r="K98" s="79"/>
    </row>
    <row r="99" spans="1:13" x14ac:dyDescent="0.3">
      <c r="A99" s="39" t="s">
        <v>105</v>
      </c>
      <c r="B99" s="39"/>
      <c r="C99" s="39"/>
      <c r="D99" s="39"/>
      <c r="E99" s="65"/>
      <c r="F99" s="65"/>
      <c r="G99" s="65"/>
      <c r="H99" s="65"/>
      <c r="I99" s="65"/>
      <c r="J99" s="39"/>
      <c r="K99" s="39"/>
      <c r="L99" s="39"/>
      <c r="M99" s="39"/>
    </row>
    <row r="100" spans="1:13" x14ac:dyDescent="0.3">
      <c r="A100" s="80" t="s">
        <v>46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</row>
    <row r="101" spans="1:13" x14ac:dyDescent="0.3">
      <c r="A101" s="80" t="s">
        <v>45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</row>
    <row r="102" spans="1:13" x14ac:dyDescent="0.3">
      <c r="A102" s="81" t="s">
        <v>47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1:13" x14ac:dyDescent="0.3">
      <c r="A103" s="3" t="s">
        <v>6</v>
      </c>
      <c r="B103" s="3" t="s">
        <v>7</v>
      </c>
      <c r="C103" s="4" t="s">
        <v>8</v>
      </c>
      <c r="D103" s="3" t="s">
        <v>9</v>
      </c>
      <c r="E103" s="77" t="s">
        <v>11</v>
      </c>
      <c r="F103" s="78"/>
      <c r="G103" s="78"/>
      <c r="H103" s="78"/>
      <c r="I103" s="78"/>
      <c r="J103" s="3" t="s">
        <v>12</v>
      </c>
      <c r="K103" s="4" t="s">
        <v>14</v>
      </c>
      <c r="L103" s="3" t="s">
        <v>16</v>
      </c>
      <c r="M103" s="5" t="s">
        <v>17</v>
      </c>
    </row>
    <row r="104" spans="1:13" x14ac:dyDescent="0.3">
      <c r="A104" s="6"/>
      <c r="B104" s="6"/>
      <c r="C104" s="7"/>
      <c r="D104" s="6" t="s">
        <v>10</v>
      </c>
      <c r="E104" s="67">
        <v>2566</v>
      </c>
      <c r="F104" s="66">
        <v>2567</v>
      </c>
      <c r="G104" s="68">
        <v>2568</v>
      </c>
      <c r="H104" s="68">
        <v>2569</v>
      </c>
      <c r="I104" s="67">
        <v>2570</v>
      </c>
      <c r="J104" s="6" t="s">
        <v>13</v>
      </c>
      <c r="K104" s="7" t="s">
        <v>15</v>
      </c>
      <c r="L104" s="6" t="s">
        <v>7</v>
      </c>
      <c r="M104" s="8" t="s">
        <v>18</v>
      </c>
    </row>
    <row r="105" spans="1:13" x14ac:dyDescent="0.3">
      <c r="A105" s="3">
        <v>1</v>
      </c>
      <c r="B105" s="9" t="s">
        <v>48</v>
      </c>
      <c r="C105" s="21" t="s">
        <v>85</v>
      </c>
      <c r="D105" s="21" t="s">
        <v>50</v>
      </c>
      <c r="E105" s="11">
        <v>10000</v>
      </c>
      <c r="F105" s="11">
        <v>10000</v>
      </c>
      <c r="G105" s="11">
        <v>10000</v>
      </c>
      <c r="H105" s="11">
        <v>10000</v>
      </c>
      <c r="I105" s="11">
        <v>10000</v>
      </c>
      <c r="J105" s="24" t="s">
        <v>55</v>
      </c>
      <c r="K105" s="21" t="s">
        <v>56</v>
      </c>
      <c r="L105" s="25" t="s">
        <v>89</v>
      </c>
      <c r="M105" s="3" t="s">
        <v>38</v>
      </c>
    </row>
    <row r="106" spans="1:13" x14ac:dyDescent="0.3">
      <c r="A106" s="20"/>
      <c r="B106" s="14" t="s">
        <v>82</v>
      </c>
      <c r="C106" s="22" t="s">
        <v>86</v>
      </c>
      <c r="D106" s="22" t="s">
        <v>51</v>
      </c>
      <c r="E106" s="28"/>
      <c r="F106" s="28"/>
      <c r="G106" s="28"/>
      <c r="H106" s="28"/>
      <c r="I106" s="28"/>
      <c r="J106" s="26" t="s">
        <v>57</v>
      </c>
      <c r="K106" s="22" t="s">
        <v>88</v>
      </c>
      <c r="L106" s="27" t="s">
        <v>90</v>
      </c>
      <c r="M106" s="14"/>
    </row>
    <row r="107" spans="1:13" x14ac:dyDescent="0.3">
      <c r="A107" s="20"/>
      <c r="B107" s="14" t="s">
        <v>83</v>
      </c>
      <c r="C107" s="22" t="s">
        <v>87</v>
      </c>
      <c r="D107" s="22" t="s">
        <v>52</v>
      </c>
      <c r="E107" s="28"/>
      <c r="F107" s="28"/>
      <c r="G107" s="28"/>
      <c r="H107" s="28"/>
      <c r="I107" s="28"/>
      <c r="J107" s="26" t="s">
        <v>58</v>
      </c>
      <c r="K107" s="22" t="s">
        <v>87</v>
      </c>
      <c r="L107" s="22"/>
      <c r="M107" s="14"/>
    </row>
    <row r="108" spans="1:13" x14ac:dyDescent="0.3">
      <c r="A108" s="20"/>
      <c r="B108" s="14" t="s">
        <v>84</v>
      </c>
      <c r="C108" s="22"/>
      <c r="D108" s="22" t="s">
        <v>49</v>
      </c>
      <c r="E108" s="28"/>
      <c r="F108" s="28"/>
      <c r="G108" s="28"/>
      <c r="H108" s="28"/>
      <c r="I108" s="28"/>
      <c r="J108" s="26"/>
      <c r="K108" s="22"/>
      <c r="L108" s="22"/>
      <c r="M108" s="14"/>
    </row>
    <row r="109" spans="1:13" x14ac:dyDescent="0.3">
      <c r="A109" s="20"/>
      <c r="B109" s="14"/>
      <c r="C109" s="22"/>
      <c r="D109" s="22" t="s">
        <v>53</v>
      </c>
      <c r="E109" s="28"/>
      <c r="F109" s="28"/>
      <c r="G109" s="28"/>
      <c r="H109" s="28"/>
      <c r="I109" s="28"/>
      <c r="J109" s="26"/>
      <c r="K109" s="22"/>
      <c r="L109" s="22"/>
      <c r="M109" s="14"/>
    </row>
    <row r="110" spans="1:13" x14ac:dyDescent="0.3">
      <c r="A110" s="20"/>
      <c r="B110" s="14"/>
      <c r="C110" s="22"/>
      <c r="D110" s="22" t="s">
        <v>54</v>
      </c>
      <c r="E110" s="28"/>
      <c r="F110" s="28"/>
      <c r="G110" s="28"/>
      <c r="H110" s="28"/>
      <c r="I110" s="28"/>
      <c r="J110" s="26"/>
      <c r="K110" s="22"/>
      <c r="L110" s="22"/>
      <c r="M110" s="14"/>
    </row>
    <row r="111" spans="1:13" x14ac:dyDescent="0.3">
      <c r="A111" s="6"/>
      <c r="B111" s="17"/>
      <c r="C111" s="23"/>
      <c r="D111" s="23"/>
      <c r="E111" s="70"/>
      <c r="F111" s="70"/>
      <c r="G111" s="70"/>
      <c r="H111" s="70"/>
      <c r="I111" s="70"/>
      <c r="J111" s="17"/>
      <c r="K111" s="17"/>
      <c r="L111" s="17"/>
      <c r="M111" s="17"/>
    </row>
    <row r="112" spans="1:13" x14ac:dyDescent="0.3">
      <c r="A112" s="34">
        <v>2</v>
      </c>
      <c r="B112" s="32" t="s">
        <v>63</v>
      </c>
      <c r="C112" s="32" t="s">
        <v>64</v>
      </c>
      <c r="D112" s="32" t="s">
        <v>71</v>
      </c>
      <c r="E112" s="40">
        <v>10000</v>
      </c>
      <c r="F112" s="40">
        <v>10000</v>
      </c>
      <c r="G112" s="40">
        <v>10000</v>
      </c>
      <c r="H112" s="40">
        <v>10000</v>
      </c>
      <c r="I112" s="40">
        <v>10000</v>
      </c>
      <c r="J112" s="27" t="s">
        <v>75</v>
      </c>
      <c r="K112" s="32" t="s">
        <v>76</v>
      </c>
      <c r="L112" s="27" t="s">
        <v>59</v>
      </c>
      <c r="M112" s="20" t="s">
        <v>38</v>
      </c>
    </row>
    <row r="113" spans="1:13" x14ac:dyDescent="0.3">
      <c r="A113" s="34"/>
      <c r="B113" s="32" t="s">
        <v>65</v>
      </c>
      <c r="C113" s="32" t="s">
        <v>66</v>
      </c>
      <c r="D113" s="32" t="s">
        <v>72</v>
      </c>
      <c r="E113" s="40"/>
      <c r="F113" s="40"/>
      <c r="G113" s="40"/>
      <c r="H113" s="40"/>
      <c r="I113" s="40"/>
      <c r="J113" s="27"/>
      <c r="K113" s="32" t="s">
        <v>77</v>
      </c>
      <c r="L113" s="32"/>
      <c r="M113" s="29"/>
    </row>
    <row r="114" spans="1:13" x14ac:dyDescent="0.3">
      <c r="A114" s="34"/>
      <c r="B114" s="32" t="s">
        <v>67</v>
      </c>
      <c r="C114" s="32" t="s">
        <v>68</v>
      </c>
      <c r="D114" s="32" t="s">
        <v>73</v>
      </c>
      <c r="E114" s="40"/>
      <c r="F114" s="40"/>
      <c r="G114" s="40"/>
      <c r="H114" s="40"/>
      <c r="I114" s="40"/>
      <c r="J114" s="29"/>
      <c r="K114" s="29"/>
      <c r="L114" s="29"/>
      <c r="M114" s="29"/>
    </row>
    <row r="115" spans="1:13" x14ac:dyDescent="0.3">
      <c r="A115" s="35"/>
      <c r="B115" s="30"/>
      <c r="C115" s="30"/>
      <c r="D115" s="30"/>
      <c r="E115" s="72"/>
      <c r="F115" s="72"/>
      <c r="G115" s="72"/>
      <c r="H115" s="72"/>
      <c r="I115" s="72"/>
      <c r="J115" s="30"/>
      <c r="K115" s="30"/>
      <c r="L115" s="30"/>
      <c r="M115" s="30"/>
    </row>
    <row r="116" spans="1:13" x14ac:dyDescent="0.3">
      <c r="A116" s="37">
        <v>3</v>
      </c>
      <c r="B116" s="31" t="s">
        <v>100</v>
      </c>
      <c r="C116" s="31" t="s">
        <v>60</v>
      </c>
      <c r="D116" s="31" t="s">
        <v>69</v>
      </c>
      <c r="E116" s="41">
        <v>5000</v>
      </c>
      <c r="F116" s="41">
        <v>5000</v>
      </c>
      <c r="G116" s="41">
        <v>5000</v>
      </c>
      <c r="H116" s="41">
        <v>5000</v>
      </c>
      <c r="I116" s="41">
        <v>5000</v>
      </c>
      <c r="J116" s="25" t="s">
        <v>78</v>
      </c>
      <c r="K116" s="31" t="s">
        <v>79</v>
      </c>
      <c r="L116" s="25" t="s">
        <v>59</v>
      </c>
      <c r="M116" s="3" t="s">
        <v>38</v>
      </c>
    </row>
    <row r="117" spans="1:13" x14ac:dyDescent="0.3">
      <c r="A117" s="34"/>
      <c r="B117" s="32"/>
      <c r="C117" s="32" t="s">
        <v>61</v>
      </c>
      <c r="D117" s="32" t="s">
        <v>70</v>
      </c>
      <c r="E117" s="40"/>
      <c r="F117" s="40"/>
      <c r="G117" s="40"/>
      <c r="H117" s="40"/>
      <c r="I117" s="40"/>
      <c r="J117" s="27"/>
      <c r="K117" s="32" t="s">
        <v>80</v>
      </c>
      <c r="L117" s="32"/>
      <c r="M117" s="29"/>
    </row>
    <row r="118" spans="1:13" x14ac:dyDescent="0.3">
      <c r="A118" s="35"/>
      <c r="B118" s="33"/>
      <c r="C118" s="33" t="s">
        <v>62</v>
      </c>
      <c r="D118" s="33"/>
      <c r="E118" s="72"/>
      <c r="F118" s="72"/>
      <c r="G118" s="72"/>
      <c r="H118" s="72"/>
      <c r="I118" s="72"/>
      <c r="J118" s="33"/>
      <c r="K118" s="30" t="s">
        <v>81</v>
      </c>
      <c r="L118" s="33"/>
      <c r="M118" s="30"/>
    </row>
  </sheetData>
  <mergeCells count="23">
    <mergeCell ref="E7:I7"/>
    <mergeCell ref="A1:K1"/>
    <mergeCell ref="A2:K2"/>
    <mergeCell ref="A97:K97"/>
    <mergeCell ref="A98:K98"/>
    <mergeCell ref="A4:M4"/>
    <mergeCell ref="A5:M5"/>
    <mergeCell ref="A6:M6"/>
    <mergeCell ref="A32:M32"/>
    <mergeCell ref="E103:I103"/>
    <mergeCell ref="A33:K33"/>
    <mergeCell ref="A34:K34"/>
    <mergeCell ref="E39:I39"/>
    <mergeCell ref="A100:M100"/>
    <mergeCell ref="A101:M101"/>
    <mergeCell ref="A102:M102"/>
    <mergeCell ref="A36:M36"/>
    <mergeCell ref="A37:M37"/>
    <mergeCell ref="A38:M38"/>
    <mergeCell ref="A66:M66"/>
    <mergeCell ref="E67:I67"/>
    <mergeCell ref="B65:M65"/>
    <mergeCell ref="A96:M96"/>
  </mergeCells>
  <pageMargins left="0.21" right="0.17" top="0.74803149606299213" bottom="0.49" header="0.31496062992125984" footer="0.31496062992125984"/>
  <pageSetup scale="75" orientation="landscape" horizontalDpi="0" verticalDpi="0" r:id="rId1"/>
  <rowBreaks count="3" manualBreakCount="3">
    <brk id="31" max="16383" man="1"/>
    <brk id="64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965C9-3FFC-4C42-A636-EAEBACFEF9BF}">
  <dimension ref="A1:M21"/>
  <sheetViews>
    <sheetView zoomScaleNormal="100" workbookViewId="0">
      <selection activeCell="I14" sqref="I14"/>
    </sheetView>
  </sheetViews>
  <sheetFormatPr defaultRowHeight="20.25" x14ac:dyDescent="0.3"/>
  <cols>
    <col min="1" max="1" width="30.25" style="1" bestFit="1" customWidth="1"/>
    <col min="2" max="2" width="7.125" style="1" bestFit="1" customWidth="1"/>
    <col min="3" max="3" width="9.25" style="1" customWidth="1"/>
    <col min="4" max="12" width="9" style="1"/>
    <col min="13" max="13" width="12.75" style="1" customWidth="1"/>
    <col min="14" max="16384" width="9" style="1"/>
  </cols>
  <sheetData>
    <row r="1" spans="1:13" x14ac:dyDescent="0.3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83"/>
      <c r="K1" s="83"/>
      <c r="L1" s="57"/>
      <c r="M1" s="57"/>
    </row>
    <row r="2" spans="1:13" x14ac:dyDescent="0.3">
      <c r="A2" s="84" t="s">
        <v>142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x14ac:dyDescent="0.3">
      <c r="A3" s="84" t="s">
        <v>158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x14ac:dyDescent="0.3">
      <c r="A4" s="85" t="s">
        <v>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x14ac:dyDescent="0.3">
      <c r="A5" s="58" t="s">
        <v>143</v>
      </c>
      <c r="B5" s="86" t="s">
        <v>147</v>
      </c>
      <c r="C5" s="87"/>
      <c r="D5" s="86" t="s">
        <v>148</v>
      </c>
      <c r="E5" s="87"/>
      <c r="F5" s="86" t="s">
        <v>149</v>
      </c>
      <c r="G5" s="87"/>
      <c r="H5" s="86" t="s">
        <v>150</v>
      </c>
      <c r="I5" s="87"/>
      <c r="J5" s="86" t="s">
        <v>151</v>
      </c>
      <c r="K5" s="87"/>
      <c r="L5" s="86" t="s">
        <v>144</v>
      </c>
      <c r="M5" s="87"/>
    </row>
    <row r="6" spans="1:13" x14ac:dyDescent="0.3">
      <c r="A6" s="59"/>
      <c r="B6" s="60" t="s">
        <v>145</v>
      </c>
      <c r="C6" s="60" t="s">
        <v>11</v>
      </c>
      <c r="D6" s="60" t="s">
        <v>145</v>
      </c>
      <c r="E6" s="60" t="s">
        <v>11</v>
      </c>
      <c r="F6" s="60" t="s">
        <v>145</v>
      </c>
      <c r="G6" s="60" t="s">
        <v>11</v>
      </c>
      <c r="H6" s="60" t="s">
        <v>145</v>
      </c>
      <c r="I6" s="60" t="s">
        <v>11</v>
      </c>
      <c r="J6" s="60" t="s">
        <v>145</v>
      </c>
      <c r="K6" s="60" t="s">
        <v>11</v>
      </c>
      <c r="L6" s="60" t="s">
        <v>145</v>
      </c>
      <c r="M6" s="60" t="s">
        <v>11</v>
      </c>
    </row>
    <row r="7" spans="1:13" x14ac:dyDescent="0.3">
      <c r="A7" s="61"/>
      <c r="B7" s="62" t="s">
        <v>7</v>
      </c>
      <c r="C7" s="62" t="s">
        <v>146</v>
      </c>
      <c r="D7" s="62" t="s">
        <v>7</v>
      </c>
      <c r="E7" s="62" t="s">
        <v>146</v>
      </c>
      <c r="F7" s="62" t="s">
        <v>7</v>
      </c>
      <c r="G7" s="62" t="s">
        <v>146</v>
      </c>
      <c r="H7" s="62" t="s">
        <v>7</v>
      </c>
      <c r="I7" s="62" t="s">
        <v>146</v>
      </c>
      <c r="J7" s="62" t="s">
        <v>7</v>
      </c>
      <c r="K7" s="62" t="s">
        <v>146</v>
      </c>
      <c r="L7" s="62" t="s">
        <v>7</v>
      </c>
      <c r="M7" s="62" t="s">
        <v>146</v>
      </c>
    </row>
    <row r="8" spans="1:13" x14ac:dyDescent="0.3">
      <c r="A8" s="38" t="s">
        <v>154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3" x14ac:dyDescent="0.3">
      <c r="A9" s="29" t="s">
        <v>155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x14ac:dyDescent="0.3">
      <c r="A10" s="29" t="s">
        <v>5</v>
      </c>
      <c r="B10" s="29">
        <v>2</v>
      </c>
      <c r="C10" s="29">
        <f>ผ02!E9</f>
        <v>28000</v>
      </c>
      <c r="D10" s="29">
        <v>2</v>
      </c>
      <c r="E10" s="29">
        <f>ผ02!F9</f>
        <v>28000</v>
      </c>
      <c r="F10" s="29">
        <v>2</v>
      </c>
      <c r="G10" s="29">
        <f>ผ02!G9</f>
        <v>28000</v>
      </c>
      <c r="H10" s="29">
        <v>2</v>
      </c>
      <c r="I10" s="29">
        <f>ผ02!H9</f>
        <v>28000</v>
      </c>
      <c r="J10" s="29">
        <v>2</v>
      </c>
      <c r="K10" s="29">
        <f>ผ02!I9</f>
        <v>28000</v>
      </c>
      <c r="L10" s="29">
        <f t="shared" ref="L10:M12" si="0">B10+D10+F10+H10+J10</f>
        <v>10</v>
      </c>
      <c r="M10" s="40">
        <f t="shared" si="0"/>
        <v>140000</v>
      </c>
    </row>
    <row r="11" spans="1:13" x14ac:dyDescent="0.3">
      <c r="A11" s="29" t="s">
        <v>107</v>
      </c>
      <c r="B11" s="29">
        <v>13</v>
      </c>
      <c r="C11" s="29">
        <f>ผ02!E41</f>
        <v>1000000</v>
      </c>
      <c r="D11" s="29">
        <v>1</v>
      </c>
      <c r="E11" s="29">
        <f>ผ02!F41</f>
        <v>200000</v>
      </c>
      <c r="F11" s="29">
        <v>1</v>
      </c>
      <c r="G11" s="29">
        <f>ผ02!G41</f>
        <v>100000</v>
      </c>
      <c r="H11" s="29">
        <v>1</v>
      </c>
      <c r="I11" s="29">
        <f>ผ02!H41</f>
        <v>100000</v>
      </c>
      <c r="J11" s="29">
        <v>1</v>
      </c>
      <c r="K11" s="29">
        <f>ผ02!I41</f>
        <v>100000</v>
      </c>
      <c r="L11" s="29">
        <f t="shared" si="0"/>
        <v>17</v>
      </c>
      <c r="M11" s="40">
        <f t="shared" si="0"/>
        <v>1500000</v>
      </c>
    </row>
    <row r="12" spans="1:13" x14ac:dyDescent="0.3">
      <c r="A12" s="29" t="s">
        <v>108</v>
      </c>
      <c r="B12" s="29">
        <v>1</v>
      </c>
      <c r="C12" s="29">
        <f>ผ02!E69</f>
        <v>280000</v>
      </c>
      <c r="D12" s="29">
        <v>1</v>
      </c>
      <c r="E12" s="29">
        <f>ผ02!F69</f>
        <v>280000</v>
      </c>
      <c r="F12" s="29">
        <v>1</v>
      </c>
      <c r="G12" s="29">
        <f>ผ02!G69</f>
        <v>280000</v>
      </c>
      <c r="H12" s="29">
        <v>1</v>
      </c>
      <c r="I12" s="29">
        <f>ผ02!H69</f>
        <v>280000</v>
      </c>
      <c r="J12" s="29">
        <v>1</v>
      </c>
      <c r="K12" s="29">
        <f>ผ02!I69</f>
        <v>280000</v>
      </c>
      <c r="L12" s="29">
        <f t="shared" si="0"/>
        <v>5</v>
      </c>
      <c r="M12" s="40">
        <f t="shared" si="0"/>
        <v>1400000</v>
      </c>
    </row>
    <row r="13" spans="1:13" x14ac:dyDescent="0.3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x14ac:dyDescent="0.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x14ac:dyDescent="0.3">
      <c r="A15" s="63" t="s">
        <v>152</v>
      </c>
      <c r="B15" s="64">
        <f>SUM(B10:B14)</f>
        <v>16</v>
      </c>
      <c r="C15" s="64">
        <f t="shared" ref="C15:M15" si="1">SUM(C10:C14)</f>
        <v>1308000</v>
      </c>
      <c r="D15" s="64">
        <f t="shared" si="1"/>
        <v>4</v>
      </c>
      <c r="E15" s="64">
        <f t="shared" si="1"/>
        <v>508000</v>
      </c>
      <c r="F15" s="64">
        <f t="shared" si="1"/>
        <v>4</v>
      </c>
      <c r="G15" s="64">
        <f t="shared" si="1"/>
        <v>408000</v>
      </c>
      <c r="H15" s="64">
        <f t="shared" si="1"/>
        <v>4</v>
      </c>
      <c r="I15" s="64">
        <f t="shared" si="1"/>
        <v>408000</v>
      </c>
      <c r="J15" s="64">
        <f t="shared" si="1"/>
        <v>4</v>
      </c>
      <c r="K15" s="64">
        <f t="shared" si="1"/>
        <v>408000</v>
      </c>
      <c r="L15" s="64">
        <f t="shared" si="1"/>
        <v>32</v>
      </c>
      <c r="M15" s="64">
        <f t="shared" si="1"/>
        <v>3040000</v>
      </c>
    </row>
    <row r="16" spans="1:13" x14ac:dyDescent="0.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x14ac:dyDescent="0.3">
      <c r="A17" s="29" t="s">
        <v>156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x14ac:dyDescent="0.3">
      <c r="A18" s="29" t="s">
        <v>157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3">
      <c r="A19" s="29" t="s">
        <v>47</v>
      </c>
      <c r="B19" s="29">
        <v>3</v>
      </c>
      <c r="C19" s="29">
        <f>ผ02!E105+ผ02!E112+ผ02!E116</f>
        <v>25000</v>
      </c>
      <c r="D19" s="29">
        <v>3</v>
      </c>
      <c r="E19" s="29">
        <f>ผ02!F105+ผ02!F112+ผ02!F116</f>
        <v>25000</v>
      </c>
      <c r="F19" s="29">
        <v>3</v>
      </c>
      <c r="G19" s="29">
        <f>ผ02!G105+ผ02!G112+ผ02!G116</f>
        <v>25000</v>
      </c>
      <c r="H19" s="29">
        <v>3</v>
      </c>
      <c r="I19" s="29">
        <f>ผ02!H105+ผ02!H112+ผ02!H116</f>
        <v>25000</v>
      </c>
      <c r="J19" s="29">
        <v>3</v>
      </c>
      <c r="K19" s="29">
        <f>ผ02!I105+ผ02!I112+ผ02!I116</f>
        <v>25000</v>
      </c>
      <c r="L19" s="29">
        <f>B19+D19+F19+H19+J19</f>
        <v>15</v>
      </c>
      <c r="M19" s="40">
        <f>C19+E19+G19+I19+K19</f>
        <v>125000</v>
      </c>
    </row>
    <row r="20" spans="1:13" x14ac:dyDescent="0.3">
      <c r="A20" s="63" t="s">
        <v>152</v>
      </c>
      <c r="B20" s="64">
        <f>SUM(B19)</f>
        <v>3</v>
      </c>
      <c r="C20" s="64">
        <f t="shared" ref="C20:M20" si="2">SUM(C19)</f>
        <v>25000</v>
      </c>
      <c r="D20" s="64">
        <f t="shared" si="2"/>
        <v>3</v>
      </c>
      <c r="E20" s="64">
        <f t="shared" si="2"/>
        <v>25000</v>
      </c>
      <c r="F20" s="64">
        <f t="shared" si="2"/>
        <v>3</v>
      </c>
      <c r="G20" s="64">
        <f t="shared" si="2"/>
        <v>25000</v>
      </c>
      <c r="H20" s="64">
        <f t="shared" si="2"/>
        <v>3</v>
      </c>
      <c r="I20" s="64">
        <f t="shared" si="2"/>
        <v>25000</v>
      </c>
      <c r="J20" s="64">
        <f t="shared" si="2"/>
        <v>3</v>
      </c>
      <c r="K20" s="64">
        <f t="shared" si="2"/>
        <v>25000</v>
      </c>
      <c r="L20" s="64">
        <f t="shared" si="2"/>
        <v>15</v>
      </c>
      <c r="M20" s="64">
        <f t="shared" si="2"/>
        <v>125000</v>
      </c>
    </row>
    <row r="21" spans="1:13" x14ac:dyDescent="0.3">
      <c r="A21" s="63" t="s">
        <v>153</v>
      </c>
      <c r="B21" s="64">
        <f>B15+B20</f>
        <v>19</v>
      </c>
      <c r="C21" s="64">
        <f t="shared" ref="C21:M21" si="3">C15+C20</f>
        <v>1333000</v>
      </c>
      <c r="D21" s="64">
        <f t="shared" si="3"/>
        <v>7</v>
      </c>
      <c r="E21" s="64">
        <f t="shared" si="3"/>
        <v>533000</v>
      </c>
      <c r="F21" s="64">
        <f t="shared" si="3"/>
        <v>7</v>
      </c>
      <c r="G21" s="64">
        <f t="shared" si="3"/>
        <v>433000</v>
      </c>
      <c r="H21" s="64">
        <f t="shared" si="3"/>
        <v>7</v>
      </c>
      <c r="I21" s="64">
        <f t="shared" si="3"/>
        <v>433000</v>
      </c>
      <c r="J21" s="64">
        <f t="shared" si="3"/>
        <v>7</v>
      </c>
      <c r="K21" s="64">
        <f t="shared" si="3"/>
        <v>433000</v>
      </c>
      <c r="L21" s="64">
        <f t="shared" si="3"/>
        <v>47</v>
      </c>
      <c r="M21" s="64">
        <f t="shared" si="3"/>
        <v>3165000</v>
      </c>
    </row>
  </sheetData>
  <mergeCells count="10">
    <mergeCell ref="J1:K1"/>
    <mergeCell ref="A2:M2"/>
    <mergeCell ref="A3:M3"/>
    <mergeCell ref="A4:M4"/>
    <mergeCell ref="B5:C5"/>
    <mergeCell ref="D5:E5"/>
    <mergeCell ref="F5:G5"/>
    <mergeCell ref="H5:I5"/>
    <mergeCell ref="J5:K5"/>
    <mergeCell ref="L5:M5"/>
  </mergeCells>
  <pageMargins left="0.18" right="0.17" top="0.74803149606299213" bottom="0.74803149606299213" header="0.31496062992125984" footer="0.31496062992125984"/>
  <pageSetup scale="88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ผ02</vt:lpstr>
      <vt:lpstr>ผ01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2023-01-23T04:33:29Z</cp:lastPrinted>
  <dcterms:created xsi:type="dcterms:W3CDTF">2023-01-16T06:35:40Z</dcterms:created>
  <dcterms:modified xsi:type="dcterms:W3CDTF">2023-01-23T04:34:02Z</dcterms:modified>
</cp:coreProperties>
</file>